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3734\Desktop\"/>
    </mc:Choice>
  </mc:AlternateContent>
  <bookViews>
    <workbookView xWindow="0" yWindow="0" windowWidth="19200" windowHeight="6260"/>
  </bookViews>
  <sheets>
    <sheet name="Tender Sheet" sheetId="1" r:id="rId1"/>
  </sheets>
  <definedNames>
    <definedName name="_xlnm._FilterDatabase" localSheetId="0" hidden="1">'Tender Sheet'!$A$6:$N$62</definedName>
    <definedName name="_xlnm.Print_Area" localSheetId="0">'Tender Sheet'!$A$1:$N$62</definedName>
    <definedName name="_xlnm.Print_Titles" localSheetId="0">'Tender Sheet'!$1:$6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6" i="1"/>
  <c r="C57" i="1"/>
</calcChain>
</file>

<file path=xl/comments1.xml><?xml version="1.0" encoding="utf-8"?>
<comments xmlns="http://schemas.openxmlformats.org/spreadsheetml/2006/main">
  <authors>
    <author>G/E/FMEW_Kumar Vikram, (SVR)</author>
  </authors>
  <commentList>
    <comment ref="E1" authorId="0" shapeId="0">
      <text>
        <r>
          <rPr>
            <b/>
            <sz val="16"/>
            <color indexed="81"/>
            <rFont val="Tahoma"/>
            <family val="2"/>
          </rPr>
          <t>A one Salasar</t>
        </r>
      </text>
    </comment>
  </commentList>
</comments>
</file>

<file path=xl/sharedStrings.xml><?xml version="1.0" encoding="utf-8"?>
<sst xmlns="http://schemas.openxmlformats.org/spreadsheetml/2006/main" count="273" uniqueCount="131">
  <si>
    <t>MSIL reserves the right to change the validity period of the tenders without assigning any reason &amp; will be binding on the parties at any time even after the tender is closed and no claim will be entertained.</t>
  </si>
  <si>
    <r>
      <t>For hazardous items (S. No.</t>
    </r>
    <r>
      <rPr>
        <sz val="16"/>
        <color rgb="FFFF0000"/>
        <rFont val="Tahoma"/>
        <family val="2"/>
      </rPr>
      <t xml:space="preserve"> 23 to 39 </t>
    </r>
    <r>
      <rPr>
        <sz val="16"/>
        <color theme="1"/>
        <rFont val="Tahoma"/>
        <family val="2"/>
      </rPr>
      <t>) refer terms &amp; condition Part 1, Clause No. 17 Part-A, B &amp; C.</t>
    </r>
  </si>
  <si>
    <t>MSIL reserves the right to withhold any tender in full or part without assigning any reason &amp; will not be binding on MSIL.</t>
  </si>
  <si>
    <t>Physical inspection of material by bidder is compulsory for each item. If bidder is still bidding then it is taken into account that bidder is well versed with the product. Material Description is only an indication. Material is auctioned “As is where is Basis and No Complain basis”. Later NO Complaint will be entertained by MSIL regarding actual material or any difference between sample and actual from pre bid date onwards.</t>
  </si>
  <si>
    <t xml:space="preserve">All quantities of Gurgaon/ Manesar/MPT/Rohtak plant are indicative &amp; can vary. Party to whom tender is awarded need to lift entire available scrap both from all locations of Gurgaon &amp; manesar. In case of non fulfillment of terms &amp; conditions by applicant, EMD is liable to be forfeited.    </t>
  </si>
  <si>
    <t>Within 2 days after lifting intimation</t>
  </si>
  <si>
    <t>KG</t>
  </si>
  <si>
    <t>Scrap of Used/Obsolete Compressed Air Cooler, HT Motor &amp; Magnetic Amplifier with MS Structures of EMM-M2</t>
  </si>
  <si>
    <t>MVARCAMP794</t>
  </si>
  <si>
    <t>Non Regular</t>
  </si>
  <si>
    <t>Scrap of Electrical motor</t>
  </si>
  <si>
    <t>EM-02</t>
  </si>
  <si>
    <t>Scrap of Iron &amp; Steel (HSS/MS Tools/Drill Bits etc)</t>
  </si>
  <si>
    <t>METOOLS</t>
  </si>
  <si>
    <t>Scrap of Used/Obsolete Weld Equiepments &amp; Power Pack of Hemming Press with MS Structures of SC-SPR</t>
  </si>
  <si>
    <t>GPWEHP794AS</t>
  </si>
  <si>
    <t>Scrap of Used/Obsolete Shuttle Conveyor System &amp; for Under body PVC Sealer with Accessories of PNE</t>
  </si>
  <si>
    <t>GPSCONV794AS</t>
  </si>
  <si>
    <t xml:space="preserve">Scrap of Used/Obsolete Paint Booth, (Inlet &amp; outlet ducts, Air Chamber) with MS Structures of EN-D2 </t>
  </si>
  <si>
    <t>GPPBAR794AS</t>
  </si>
  <si>
    <t>Scrap of Used/Obsolete Muffle Furnace of ECS-G</t>
  </si>
  <si>
    <t>GPMUF794AS</t>
  </si>
  <si>
    <t>Scrap of Used/Obsolete Washing Wringer Roller pf PRS-M</t>
  </si>
  <si>
    <t>MVSWWR794</t>
  </si>
  <si>
    <t>Scrap of Used/Obsolete YL8/YAD Welding Jigs and Equipment with Accessories of WDE-1</t>
  </si>
  <si>
    <t>GPWDJIG2794AS</t>
  </si>
  <si>
    <t>Scrap of Used/Obsolete Cyl. Head Line Plant Machinery &amp; Equiepments with MS Structures of D13A (MCE)</t>
  </si>
  <si>
    <t>MECLHEQ789AS</t>
  </si>
  <si>
    <t>Scrap of Used/Obsolete Coil Storage structures and Rubber Blocks with MS Structures of PRS-M</t>
  </si>
  <si>
    <t>MVCORB789AS</t>
  </si>
  <si>
    <t>Scrap of Used/Obsolete Air Dryer of MP-MC</t>
  </si>
  <si>
    <t>MVARELC794AS</t>
  </si>
  <si>
    <t>NO</t>
  </si>
  <si>
    <t>Scrap of Used/Obsolete Photo Copier Machine with Accessories of RC1-AC</t>
  </si>
  <si>
    <r>
      <t>GITEW7</t>
    </r>
    <r>
      <rPr>
        <b/>
        <sz val="16"/>
        <color rgb="FFFF0000"/>
        <rFont val="Tahoma"/>
        <family val="2"/>
      </rPr>
      <t>1</t>
    </r>
    <r>
      <rPr>
        <sz val="16"/>
        <color rgb="FFFF0000"/>
        <rFont val="Tahoma"/>
        <family val="2"/>
      </rPr>
      <t>794AS</t>
    </r>
  </si>
  <si>
    <t>Scrap of Used/Obsolete Shredding Machine of ECS-G</t>
  </si>
  <si>
    <t>GPSHMELC794AS</t>
  </si>
  <si>
    <t>Scrap of Used/Obsolete Air Conditioner System (VRF) &amp; Cassette Unit with Accessories of DD-3</t>
  </si>
  <si>
    <t>GPCEEW4794AS</t>
  </si>
  <si>
    <t>Scrap of Used/Obsolete E-Waste Equiepments with Accessories of EN-S3</t>
  </si>
  <si>
    <t>GPEWELC794AS</t>
  </si>
  <si>
    <t>Scrap of Used/Obsolete Small Electrical Panels with Accessories</t>
  </si>
  <si>
    <t>GPSEPELC794</t>
  </si>
  <si>
    <t>Scrap of IT Waste (Used/Obsolete Access Point)</t>
  </si>
  <si>
    <r>
      <t>GITEW9</t>
    </r>
    <r>
      <rPr>
        <b/>
        <sz val="16"/>
        <color rgb="FFFF0000"/>
        <rFont val="Tahoma"/>
        <family val="2"/>
      </rPr>
      <t>7</t>
    </r>
    <r>
      <rPr>
        <sz val="16"/>
        <color rgb="FFFF0000"/>
        <rFont val="Tahoma"/>
        <family val="2"/>
      </rPr>
      <t>794AS</t>
    </r>
  </si>
  <si>
    <t>Scrap of IT Waste (Used/Obsolete Barcode Scanner and RF ID Terminal with Accessories)</t>
  </si>
  <si>
    <r>
      <t>GITEW2</t>
    </r>
    <r>
      <rPr>
        <b/>
        <sz val="16"/>
        <color rgb="FFFF0000"/>
        <rFont val="Tahoma"/>
        <family val="2"/>
      </rPr>
      <t>6</t>
    </r>
    <r>
      <rPr>
        <sz val="16"/>
        <color rgb="FFFF0000"/>
        <rFont val="Tahoma"/>
        <family val="2"/>
      </rPr>
      <t>794AS</t>
    </r>
  </si>
  <si>
    <t>Scrap of IT Waste (Used/Obsolete Laptop with Accessories)</t>
  </si>
  <si>
    <r>
      <t>GITEW3</t>
    </r>
    <r>
      <rPr>
        <b/>
        <sz val="16"/>
        <color rgb="FFFF0000"/>
        <rFont val="Tahoma"/>
        <family val="2"/>
      </rPr>
      <t>36</t>
    </r>
    <r>
      <rPr>
        <sz val="16"/>
        <color rgb="FFFF0000"/>
        <rFont val="Tahoma"/>
        <family val="2"/>
      </rPr>
      <t>794AS</t>
    </r>
  </si>
  <si>
    <t>Scrap of IT Waste (Used/Obsolete Printers with Accessories)</t>
  </si>
  <si>
    <r>
      <t>GITEW6</t>
    </r>
    <r>
      <rPr>
        <b/>
        <sz val="16"/>
        <color rgb="FFFF0000"/>
        <rFont val="Tahoma"/>
        <family val="2"/>
      </rPr>
      <t>8</t>
    </r>
    <r>
      <rPr>
        <sz val="16"/>
        <color rgb="FFFF0000"/>
        <rFont val="Tahoma"/>
        <family val="2"/>
      </rPr>
      <t>794AS</t>
    </r>
  </si>
  <si>
    <t>Scrap of IT Waste (Used/Obsolete Desktop &amp; Workstation with Accessories)</t>
  </si>
  <si>
    <r>
      <t>GITEW2</t>
    </r>
    <r>
      <rPr>
        <b/>
        <sz val="16"/>
        <color rgb="FFFF0000"/>
        <rFont val="Tahoma"/>
        <family val="2"/>
      </rPr>
      <t>36</t>
    </r>
    <r>
      <rPr>
        <sz val="16"/>
        <color rgb="FFFF0000"/>
        <rFont val="Tahoma"/>
        <family val="2"/>
      </rPr>
      <t>794AS</t>
    </r>
  </si>
  <si>
    <t>Scrap of IT Waste (Used/Obsolete Barcode Scanner with Accessories)</t>
  </si>
  <si>
    <r>
      <t>MITEW2</t>
    </r>
    <r>
      <rPr>
        <b/>
        <sz val="16"/>
        <color rgb="FFFF0000"/>
        <rFont val="Tahoma"/>
        <family val="2"/>
      </rPr>
      <t>1</t>
    </r>
    <r>
      <rPr>
        <sz val="16"/>
        <color rgb="FFFF0000"/>
        <rFont val="Tahoma"/>
        <family val="2"/>
      </rPr>
      <t>794AS</t>
    </r>
  </si>
  <si>
    <t>Scrap of IT Waste (Used/Obsolete Printers)</t>
  </si>
  <si>
    <r>
      <t>MITEW6</t>
    </r>
    <r>
      <rPr>
        <b/>
        <sz val="16"/>
        <color rgb="FFFF0000"/>
        <rFont val="Tahoma"/>
        <family val="2"/>
      </rPr>
      <t>6</t>
    </r>
    <r>
      <rPr>
        <sz val="16"/>
        <color rgb="FFFF0000"/>
        <rFont val="Tahoma"/>
        <family val="2"/>
      </rPr>
      <t>794AS</t>
    </r>
  </si>
  <si>
    <t>Scrap of IT Waste (Used/Obsolete Desktop with Accessories)</t>
  </si>
  <si>
    <r>
      <t>MITEW2</t>
    </r>
    <r>
      <rPr>
        <b/>
        <sz val="16"/>
        <color rgb="FFFF0000"/>
        <rFont val="Tahoma"/>
        <family val="2"/>
      </rPr>
      <t>65</t>
    </r>
    <r>
      <rPr>
        <sz val="16"/>
        <color rgb="FFFF0000"/>
        <rFont val="Tahoma"/>
        <family val="2"/>
      </rPr>
      <t>794AS</t>
    </r>
  </si>
  <si>
    <r>
      <t>MITEW3</t>
    </r>
    <r>
      <rPr>
        <b/>
        <sz val="16"/>
        <color rgb="FFFF0000"/>
        <rFont val="Tahoma"/>
        <family val="2"/>
      </rPr>
      <t>9</t>
    </r>
    <r>
      <rPr>
        <sz val="16"/>
        <color rgb="FFFF0000"/>
        <rFont val="Tahoma"/>
        <family val="2"/>
      </rPr>
      <t>794AS</t>
    </r>
  </si>
  <si>
    <t>Scrap of Electrical copper cables</t>
  </si>
  <si>
    <t>EEC-02N</t>
  </si>
  <si>
    <t>Scrap Copper Cables</t>
  </si>
  <si>
    <t>RCCABLE</t>
  </si>
  <si>
    <t>1 Month</t>
  </si>
  <si>
    <t>Scrap of Iron &amp; Steel (Assorted Steel).</t>
  </si>
  <si>
    <t>RAS01</t>
  </si>
  <si>
    <t>Scrap of Nonferrous Items (Aluminium Cable/Sheets/Vessels/Channels etc.).</t>
  </si>
  <si>
    <t>RACSVC1</t>
  </si>
  <si>
    <t>Scrap of Cut ply/Wood/paper/Cardboards etc.</t>
  </si>
  <si>
    <t>RWCBP</t>
  </si>
  <si>
    <t>Weekly</t>
  </si>
  <si>
    <t>Scrap Of Desiccant</t>
  </si>
  <si>
    <t>SDESICCANT</t>
  </si>
  <si>
    <t>Scrap of Heavy Melting scrap</t>
  </si>
  <si>
    <t>MS-2</t>
  </si>
  <si>
    <t>Mixed Scrap of Used/Damaged Mechanical items</t>
  </si>
  <si>
    <t>MECH01</t>
  </si>
  <si>
    <t>Scrap Dry Mixed Metal Dust</t>
  </si>
  <si>
    <t>1096-N</t>
  </si>
  <si>
    <t>2 Per Week</t>
  </si>
  <si>
    <t>Industrial Waste (Paper Items/File Cover/etc.)</t>
  </si>
  <si>
    <t>GMIWPFC</t>
  </si>
  <si>
    <t>Industrial waste (Shredded paper)</t>
  </si>
  <si>
    <t>INDWASTE2</t>
  </si>
  <si>
    <t>Used/Scrap Broken Glass</t>
  </si>
  <si>
    <t>GLASS</t>
  </si>
  <si>
    <t>Old Used Rejected Grinding Wheels</t>
  </si>
  <si>
    <t>GRWHEELS</t>
  </si>
  <si>
    <t>Mix Scrap (Airfilter/FelTpad/Rubber/GlassWool Filters)</t>
  </si>
  <si>
    <t>UAF1</t>
  </si>
  <si>
    <t>Scrap Filters (Sheets / Rubber / PVC gloves / Rubber Caps etc.)</t>
  </si>
  <si>
    <t>1100N</t>
  </si>
  <si>
    <t>Scrap of used / damaged silencer</t>
  </si>
  <si>
    <t>SSILENCER</t>
  </si>
  <si>
    <t>Daily</t>
  </si>
  <si>
    <t>Mix Scrap of Rejected Mutilated Components (Mix of Rubber/Raksin/Ferrous materials Other than E-waste &amp; Silencer)</t>
  </si>
  <si>
    <t>MMC3-N</t>
  </si>
  <si>
    <t>Packing Wood with Ply and Batons / Wood with Rough surface / Damaged (Cut) wood &amp; ply &amp; hardboard</t>
  </si>
  <si>
    <t>WS03</t>
  </si>
  <si>
    <t>Wood Pallets / Base / Wooden Box Sides / Solid Wood Batons</t>
  </si>
  <si>
    <t>WS02M</t>
  </si>
  <si>
    <t>WS02</t>
  </si>
  <si>
    <t>2/Day</t>
  </si>
  <si>
    <t>Scrap of Cardboards</t>
  </si>
  <si>
    <t>SPDCBP2-N</t>
  </si>
  <si>
    <t>3 /Day</t>
  </si>
  <si>
    <t>Scrap of Production Cardboards</t>
  </si>
  <si>
    <t>MPCB</t>
  </si>
  <si>
    <t>SPDCBP1-N</t>
  </si>
  <si>
    <t>6 /Day</t>
  </si>
  <si>
    <t>GPCB</t>
  </si>
  <si>
    <t>Rohtak</t>
  </si>
  <si>
    <t>MPTC</t>
  </si>
  <si>
    <t>MPTE</t>
  </si>
  <si>
    <t>Manesar</t>
  </si>
  <si>
    <t>Gurgaon</t>
  </si>
  <si>
    <t>Lifting frequency/
Schedule</t>
  </si>
  <si>
    <t>TOTAL TENDER QUANTITY (Approx.)</t>
  </si>
  <si>
    <t>Qty. per Month (approx.)</t>
  </si>
  <si>
    <t xml:space="preserve">SECURITY (RS.)    </t>
  </si>
  <si>
    <t>Participation EMD (Rs.)</t>
  </si>
  <si>
    <t>Unit</t>
  </si>
  <si>
    <t xml:space="preserve">DESCRIPTION </t>
  </si>
  <si>
    <t>ITEM CODE</t>
  </si>
  <si>
    <t xml:space="preserve">
Proposed
Validity 
</t>
  </si>
  <si>
    <t>Sl. No.</t>
  </si>
  <si>
    <r>
      <t>PRE-BID DATE AND TIME :-</t>
    </r>
    <r>
      <rPr>
        <b/>
        <sz val="16"/>
        <color rgb="FFFF0000"/>
        <rFont val="Tahoma"/>
        <family val="2"/>
      </rPr>
      <t xml:space="preserve"> </t>
    </r>
    <r>
      <rPr>
        <b/>
        <sz val="16"/>
        <color theme="1"/>
        <rFont val="Tahoma"/>
        <family val="2"/>
      </rPr>
      <t>08</t>
    </r>
    <r>
      <rPr>
        <b/>
        <sz val="16"/>
        <color rgb="FFFF0000"/>
        <rFont val="Tahoma"/>
        <family val="2"/>
      </rPr>
      <t>-Apr-21</t>
    </r>
    <r>
      <rPr>
        <b/>
        <sz val="16"/>
        <rFont val="Tahoma"/>
        <family val="2"/>
      </rPr>
      <t>BETWEEN 1000 HRS TO 1300 HRS.
E BIDDING AUCTION DATE AND TIME  :- 09</t>
    </r>
    <r>
      <rPr>
        <b/>
        <sz val="16"/>
        <color rgb="FFFF0000"/>
        <rFont val="Tahoma"/>
        <family val="2"/>
      </rPr>
      <t>-Apr-21</t>
    </r>
    <r>
      <rPr>
        <b/>
        <sz val="16"/>
        <rFont val="Tahoma"/>
        <family val="2"/>
      </rPr>
      <t xml:space="preserve"> AT 0930 HRS Onwards</t>
    </r>
  </si>
  <si>
    <t>Following Material  is available for sale on AS IS WHERE IS BASIS IN MSILG/MSILM/MPTE/MPTC/ROHTAK</t>
  </si>
  <si>
    <t xml:space="preserve"> Tender Offer Sheet for Scrap Items</t>
  </si>
  <si>
    <t>TENDER NO. MSIL/SVR/ Tender/794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</si>
</sst>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1"/>
      <color theme="1"/>
      <name val="Calibri"/>
      <family val="2"/>
      <scheme val="minor"/>
    </font>
    <font>
      <sz val="11"/>
      <color theme="1"/>
      <name val="Calibri"/>
      <family val="2"/>
      <scheme val="minor"/>
    </font>
    <font>
      <sz val="11"/>
      <name val="Tahoma"/>
      <family val="2"/>
    </font>
    <font>
      <sz val="10"/>
      <name val="Tahoma"/>
      <family val="2"/>
    </font>
    <font>
      <sz val="15"/>
      <name val="Tahoma"/>
      <family val="2"/>
    </font>
    <font>
      <sz val="16"/>
      <name val="Tahoma"/>
      <family val="2"/>
    </font>
    <font>
      <sz val="10"/>
      <name val="Arial"/>
      <family val="2"/>
    </font>
    <font>
      <sz val="16"/>
      <color theme="1"/>
      <name val="Tahoma"/>
      <family val="2"/>
    </font>
    <font>
      <sz val="16"/>
      <color rgb="FFFF0000"/>
      <name val="Tahoma"/>
      <family val="2"/>
    </font>
    <font>
      <b/>
      <sz val="18"/>
      <name val="Tahoma"/>
      <family val="2"/>
    </font>
    <font>
      <b/>
      <sz val="16"/>
      <color rgb="FFFF0000"/>
      <name val="Tahoma"/>
      <family val="2"/>
    </font>
    <font>
      <b/>
      <sz val="16"/>
      <name val="Tahoma"/>
      <family val="2"/>
    </font>
    <font>
      <b/>
      <sz val="20"/>
      <name val="Tahoma"/>
      <family val="2"/>
    </font>
    <font>
      <b/>
      <sz val="16"/>
      <color theme="1"/>
      <name val="Tahoma"/>
      <family val="2"/>
    </font>
    <font>
      <b/>
      <sz val="24"/>
      <name val="Tahoma"/>
      <family val="2"/>
    </font>
    <font>
      <b/>
      <sz val="16"/>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hair">
        <color indexed="64"/>
      </top>
      <bottom style="thick">
        <color indexed="64"/>
      </bottom>
      <diagonal/>
    </border>
    <border>
      <left style="medium">
        <color indexed="64"/>
      </left>
      <right style="medium">
        <color indexed="64"/>
      </right>
      <top style="hair">
        <color indexed="64"/>
      </top>
      <bottom style="thick">
        <color indexed="64"/>
      </bottom>
      <diagonal/>
    </border>
    <border>
      <left/>
      <right/>
      <top style="hair">
        <color indexed="64"/>
      </top>
      <bottom style="thick">
        <color indexed="64"/>
      </bottom>
      <diagonal/>
    </border>
    <border>
      <left style="hair">
        <color indexed="64"/>
      </left>
      <right style="medium">
        <color indexed="64"/>
      </right>
      <top/>
      <bottom/>
      <diagonal/>
    </border>
    <border>
      <left style="hair">
        <color indexed="64"/>
      </left>
      <right/>
      <top/>
      <bottom/>
      <diagonal/>
    </border>
    <border>
      <left style="hair">
        <color indexed="64"/>
      </left>
      <right style="hair">
        <color indexed="64"/>
      </right>
      <top/>
      <bottom/>
      <diagonal/>
    </border>
    <border>
      <left style="medium">
        <color indexed="64"/>
      </left>
      <right style="hair">
        <color indexed="64"/>
      </right>
      <top/>
      <bottom/>
      <diagonal/>
    </border>
    <border>
      <left/>
      <right/>
      <top style="hair">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132">
    <xf numFmtId="0" fontId="0" fillId="0" borderId="0" xfId="0"/>
    <xf numFmtId="0" fontId="2" fillId="0" borderId="0" xfId="0" applyFont="1" applyFill="1"/>
    <xf numFmtId="0" fontId="3" fillId="0" borderId="0" xfId="0" applyFont="1" applyFill="1"/>
    <xf numFmtId="0" fontId="4" fillId="0" borderId="0" xfId="0" applyFont="1" applyFill="1" applyAlignment="1">
      <alignmen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1" xfId="2" applyFont="1" applyFill="1" applyBorder="1" applyAlignment="1">
      <alignment vertical="center" wrapText="1"/>
    </xf>
    <xf numFmtId="0" fontId="5" fillId="0" borderId="3" xfId="2" applyFont="1" applyFill="1" applyBorder="1" applyAlignment="1">
      <alignmen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0" xfId="0" applyFont="1" applyFill="1" applyAlignment="1">
      <alignment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7" xfId="2" applyFont="1" applyFill="1" applyBorder="1" applyAlignment="1">
      <alignment vertical="center"/>
    </xf>
    <xf numFmtId="0" fontId="5" fillId="0" borderId="9" xfId="2" applyFont="1" applyFill="1" applyBorder="1" applyAlignment="1">
      <alignment vertical="center"/>
    </xf>
    <xf numFmtId="0" fontId="7" fillId="0" borderId="0" xfId="0" applyFont="1" applyFill="1" applyAlignment="1">
      <alignment horizontal="center" vertical="center"/>
    </xf>
    <xf numFmtId="165" fontId="7" fillId="0" borderId="10" xfId="1" applyNumberFormat="1" applyFont="1" applyFill="1" applyBorder="1" applyAlignment="1">
      <alignment horizontal="center" vertical="center" wrapText="1"/>
    </xf>
    <xf numFmtId="165" fontId="7" fillId="0" borderId="11" xfId="1" applyNumberFormat="1" applyFont="1" applyFill="1" applyBorder="1" applyAlignment="1">
      <alignment horizontal="center" vertical="center" wrapText="1"/>
    </xf>
    <xf numFmtId="165" fontId="7" fillId="0" borderId="12" xfId="1" applyNumberFormat="1" applyFont="1" applyFill="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7" fillId="2" borderId="13" xfId="1" applyNumberFormat="1" applyFont="1" applyFill="1" applyBorder="1" applyAlignment="1">
      <alignment horizontal="center" vertical="center" wrapText="1"/>
    </xf>
    <xf numFmtId="165" fontId="7" fillId="2" borderId="14" xfId="1" applyNumberFormat="1" applyFont="1" applyFill="1" applyBorder="1" applyAlignment="1">
      <alignment horizontal="center" vertical="center" wrapText="1"/>
    </xf>
    <xf numFmtId="165" fontId="7" fillId="2" borderId="15" xfId="1"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5" xfId="0"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5" xfId="0" applyFont="1" applyFill="1" applyBorder="1" applyAlignment="1">
      <alignment horizontal="center" vertical="center" wrapText="1"/>
    </xf>
    <xf numFmtId="165" fontId="7" fillId="0" borderId="20" xfId="1"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Alignment="1">
      <alignment horizontal="center" vertical="center"/>
    </xf>
    <xf numFmtId="165" fontId="7" fillId="0" borderId="22" xfId="1" applyNumberFormat="1" applyFont="1" applyFill="1" applyBorder="1" applyAlignment="1">
      <alignment horizontal="center" vertical="center" wrapText="1"/>
    </xf>
    <xf numFmtId="165" fontId="7" fillId="0" borderId="23" xfId="1" applyNumberFormat="1" applyFont="1" applyFill="1" applyBorder="1" applyAlignment="1">
      <alignment horizontal="center" vertical="center" wrapText="1"/>
    </xf>
    <xf numFmtId="165" fontId="7" fillId="0" borderId="24" xfId="1" applyNumberFormat="1" applyFont="1" applyFill="1" applyBorder="1" applyAlignment="1">
      <alignment horizontal="center" vertical="center" wrapText="1"/>
    </xf>
    <xf numFmtId="165" fontId="7" fillId="0" borderId="25" xfId="1" applyNumberFormat="1" applyFont="1" applyFill="1" applyBorder="1" applyAlignment="1">
      <alignment horizontal="center" vertical="center" wrapText="1"/>
    </xf>
    <xf numFmtId="165" fontId="7" fillId="0" borderId="26" xfId="1" applyNumberFormat="1" applyFont="1" applyFill="1" applyBorder="1" applyAlignment="1">
      <alignment horizontal="center" vertical="center" wrapText="1"/>
    </xf>
    <xf numFmtId="165" fontId="8" fillId="0" borderId="27" xfId="1"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5" fillId="0" borderId="0" xfId="0" applyFont="1" applyFill="1" applyAlignment="1">
      <alignment horizontal="center" vertical="center"/>
    </xf>
    <xf numFmtId="165" fontId="7" fillId="2" borderId="29" xfId="1" applyNumberFormat="1" applyFont="1" applyFill="1" applyBorder="1" applyAlignment="1">
      <alignment horizontal="center" vertical="center" wrapText="1"/>
    </xf>
    <xf numFmtId="165" fontId="7" fillId="2" borderId="30" xfId="1" applyNumberFormat="1" applyFont="1" applyFill="1" applyBorder="1" applyAlignment="1">
      <alignment horizontal="center" vertical="center" wrapText="1"/>
    </xf>
    <xf numFmtId="165" fontId="7" fillId="2" borderId="31" xfId="1" applyNumberFormat="1" applyFont="1" applyFill="1" applyBorder="1" applyAlignment="1">
      <alignment horizontal="center" vertical="center" wrapText="1"/>
    </xf>
    <xf numFmtId="165" fontId="7" fillId="2" borderId="32" xfId="1" applyNumberFormat="1" applyFont="1" applyFill="1" applyBorder="1" applyAlignment="1">
      <alignment horizontal="center" vertical="center" wrapText="1"/>
    </xf>
    <xf numFmtId="165" fontId="5" fillId="2" borderId="19" xfId="1"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center" vertical="center" wrapText="1"/>
    </xf>
    <xf numFmtId="165" fontId="7" fillId="2" borderId="11" xfId="1" applyNumberFormat="1" applyFont="1" applyFill="1" applyBorder="1" applyAlignment="1">
      <alignment horizontal="center" vertical="center" wrapText="1"/>
    </xf>
    <xf numFmtId="165" fontId="7" fillId="2" borderId="12" xfId="1" applyNumberFormat="1" applyFont="1" applyFill="1" applyBorder="1" applyAlignment="1">
      <alignment horizontal="center" vertical="center" wrapText="1"/>
    </xf>
    <xf numFmtId="165" fontId="5" fillId="2" borderId="15" xfId="1" applyNumberFormat="1" applyFont="1" applyFill="1" applyBorder="1" applyAlignment="1">
      <alignment horizontal="center" vertical="center" wrapText="1"/>
    </xf>
    <xf numFmtId="165" fontId="5" fillId="0" borderId="22" xfId="1" applyNumberFormat="1" applyFont="1" applyFill="1" applyBorder="1" applyAlignment="1">
      <alignment horizontal="center" vertical="center" wrapText="1"/>
    </xf>
    <xf numFmtId="165" fontId="5" fillId="0" borderId="23" xfId="1" applyNumberFormat="1" applyFont="1" applyFill="1" applyBorder="1" applyAlignment="1">
      <alignment horizontal="center" vertical="center" wrapText="1"/>
    </xf>
    <xf numFmtId="165" fontId="5" fillId="0" borderId="24" xfId="1" applyNumberFormat="1" applyFont="1" applyFill="1" applyBorder="1" applyAlignment="1">
      <alignment horizontal="center" vertical="center" wrapText="1"/>
    </xf>
    <xf numFmtId="165" fontId="5" fillId="0" borderId="25" xfId="1" applyNumberFormat="1" applyFont="1" applyFill="1" applyBorder="1" applyAlignment="1">
      <alignment horizontal="center" vertical="center" wrapText="1"/>
    </xf>
    <xf numFmtId="165" fontId="5" fillId="0" borderId="26" xfId="1" applyNumberFormat="1" applyFont="1" applyFill="1" applyBorder="1" applyAlignment="1">
      <alignment horizontal="center" vertical="center" wrapText="1"/>
    </xf>
    <xf numFmtId="165" fontId="5" fillId="0" borderId="27" xfId="1"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left" vertical="center" wrapText="1"/>
    </xf>
    <xf numFmtId="165" fontId="5" fillId="0" borderId="10" xfId="1" applyNumberFormat="1" applyFont="1" applyFill="1" applyBorder="1" applyAlignment="1">
      <alignment horizontal="center" vertical="center" wrapText="1"/>
    </xf>
    <xf numFmtId="165" fontId="5" fillId="0" borderId="11"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5" fontId="5" fillId="0" borderId="14" xfId="1" applyNumberFormat="1" applyFont="1" applyFill="1" applyBorder="1" applyAlignment="1">
      <alignment horizontal="center" vertical="center" wrapText="1"/>
    </xf>
    <xf numFmtId="165" fontId="5" fillId="0" borderId="15" xfId="1"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0" borderId="34" xfId="0" applyFont="1" applyFill="1" applyBorder="1" applyAlignment="1">
      <alignment horizontal="center" vertical="center" wrapText="1"/>
    </xf>
    <xf numFmtId="165" fontId="5" fillId="0" borderId="35" xfId="1" applyNumberFormat="1" applyFont="1" applyFill="1" applyBorder="1" applyAlignment="1">
      <alignment horizontal="center" vertical="center" wrapText="1"/>
    </xf>
    <xf numFmtId="165" fontId="5" fillId="0" borderId="36" xfId="1" applyNumberFormat="1" applyFont="1" applyFill="1" applyBorder="1" applyAlignment="1">
      <alignment horizontal="center" vertical="center" wrapText="1"/>
    </xf>
    <xf numFmtId="165" fontId="5" fillId="0" borderId="37" xfId="1" applyNumberFormat="1" applyFont="1" applyFill="1" applyBorder="1" applyAlignment="1">
      <alignment horizontal="center" vertical="center" wrapText="1"/>
    </xf>
    <xf numFmtId="165" fontId="5" fillId="0" borderId="38" xfId="1" applyNumberFormat="1" applyFont="1" applyFill="1" applyBorder="1" applyAlignment="1">
      <alignment horizontal="center" vertical="center" wrapText="1"/>
    </xf>
    <xf numFmtId="3" fontId="9" fillId="0" borderId="39" xfId="0" applyNumberFormat="1"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0" xfId="0" applyFont="1" applyFill="1"/>
    <xf numFmtId="0" fontId="11" fillId="0" borderId="16" xfId="2" applyFont="1" applyFill="1" applyBorder="1" applyAlignment="1">
      <alignment horizontal="center" vertical="center" wrapText="1"/>
    </xf>
    <xf numFmtId="0" fontId="11" fillId="0" borderId="41" xfId="2" applyFont="1" applyFill="1" applyBorder="1" applyAlignment="1">
      <alignment horizontal="center" vertical="center" wrapText="1"/>
    </xf>
    <xf numFmtId="0" fontId="11" fillId="0" borderId="42" xfId="2" applyFont="1" applyFill="1" applyBorder="1" applyAlignment="1">
      <alignment horizontal="center" vertical="center" wrapText="1"/>
    </xf>
    <xf numFmtId="0" fontId="11" fillId="0" borderId="43" xfId="2" applyFont="1" applyFill="1" applyBorder="1" applyAlignment="1">
      <alignment horizontal="center" vertical="center" wrapText="1"/>
    </xf>
    <xf numFmtId="0" fontId="11" fillId="0" borderId="44" xfId="2" applyFont="1" applyFill="1" applyBorder="1" applyAlignment="1">
      <alignment horizontal="center" vertical="center" wrapText="1"/>
    </xf>
    <xf numFmtId="0" fontId="11" fillId="0" borderId="45" xfId="2" applyFont="1" applyFill="1" applyBorder="1" applyAlignment="1">
      <alignment horizontal="center" vertical="center" wrapText="1"/>
    </xf>
    <xf numFmtId="0" fontId="11" fillId="0" borderId="46" xfId="2" applyFont="1" applyFill="1" applyBorder="1" applyAlignment="1">
      <alignment horizontal="center" vertical="center" wrapText="1"/>
    </xf>
    <xf numFmtId="0" fontId="11" fillId="0" borderId="47" xfId="2" applyFont="1" applyFill="1" applyBorder="1" applyAlignment="1">
      <alignment horizontal="center" vertical="center" wrapText="1"/>
    </xf>
    <xf numFmtId="0" fontId="11" fillId="0" borderId="48"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18" xfId="2" applyFont="1" applyFill="1" applyBorder="1" applyAlignment="1">
      <alignment horizontal="center" vertical="center" wrapText="1"/>
    </xf>
    <xf numFmtId="0" fontId="11" fillId="0" borderId="49" xfId="2" applyFont="1" applyFill="1" applyBorder="1" applyAlignment="1">
      <alignment horizontal="center" vertical="center" wrapText="1"/>
    </xf>
    <xf numFmtId="0" fontId="11" fillId="0" borderId="50" xfId="2" applyFont="1" applyFill="1" applyBorder="1" applyAlignment="1">
      <alignment horizontal="center" vertical="center" wrapText="1"/>
    </xf>
    <xf numFmtId="0" fontId="11" fillId="0" borderId="51" xfId="2" applyFont="1" applyFill="1" applyBorder="1" applyAlignment="1">
      <alignment horizontal="center" vertical="center" wrapText="1"/>
    </xf>
    <xf numFmtId="0" fontId="11" fillId="0" borderId="15" xfId="2" applyFont="1" applyFill="1" applyBorder="1" applyAlignment="1">
      <alignment horizontal="center" vertical="center" wrapText="1"/>
    </xf>
    <xf numFmtId="0" fontId="11" fillId="0" borderId="52" xfId="2" applyFont="1" applyFill="1" applyBorder="1" applyAlignment="1">
      <alignment horizontal="center" vertical="center" wrapText="1"/>
    </xf>
    <xf numFmtId="0" fontId="11" fillId="0" borderId="39" xfId="2" applyFont="1" applyFill="1" applyBorder="1" applyAlignment="1">
      <alignment horizontal="center" vertical="center" wrapText="1"/>
    </xf>
    <xf numFmtId="0" fontId="11" fillId="0" borderId="4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55" xfId="2" applyFont="1" applyFill="1" applyBorder="1" applyAlignment="1">
      <alignment horizontal="center" vertical="center" wrapText="1"/>
    </xf>
    <xf numFmtId="0" fontId="11" fillId="0" borderId="34" xfId="2" applyFont="1" applyFill="1" applyBorder="1" applyAlignment="1">
      <alignment horizontal="center" vertical="center" wrapText="1"/>
    </xf>
    <xf numFmtId="0" fontId="11" fillId="0" borderId="56" xfId="2" applyFont="1" applyFill="1" applyBorder="1" applyAlignment="1">
      <alignment horizontal="center" vertical="center" wrapText="1"/>
    </xf>
    <xf numFmtId="0" fontId="11" fillId="3" borderId="46" xfId="2" applyFont="1" applyFill="1" applyBorder="1" applyAlignment="1">
      <alignment horizontal="left" vertical="center" wrapText="1"/>
    </xf>
    <xf numFmtId="0" fontId="11" fillId="3" borderId="49" xfId="2" applyFont="1" applyFill="1" applyBorder="1" applyAlignment="1">
      <alignment horizontal="left" vertical="center" wrapText="1"/>
    </xf>
    <xf numFmtId="0" fontId="11" fillId="3" borderId="50" xfId="2" applyFont="1" applyFill="1" applyBorder="1" applyAlignment="1">
      <alignment horizontal="left" vertical="center" wrapText="1"/>
    </xf>
    <xf numFmtId="0" fontId="12" fillId="0" borderId="46" xfId="2" applyFont="1" applyFill="1" applyBorder="1" applyAlignment="1">
      <alignment horizontal="left" vertical="center" wrapText="1"/>
    </xf>
    <xf numFmtId="0" fontId="12" fillId="0" borderId="49" xfId="2" applyFont="1" applyFill="1" applyBorder="1" applyAlignment="1">
      <alignment horizontal="left" vertical="center" wrapText="1"/>
    </xf>
    <xf numFmtId="0" fontId="12" fillId="0" borderId="50" xfId="2" applyFont="1" applyFill="1" applyBorder="1" applyAlignment="1">
      <alignment horizontal="left" vertical="center" wrapText="1"/>
    </xf>
    <xf numFmtId="0" fontId="11" fillId="3" borderId="53" xfId="2" applyFont="1" applyFill="1" applyBorder="1" applyAlignment="1">
      <alignment horizontal="left" vertical="center" wrapText="1"/>
    </xf>
    <xf numFmtId="0" fontId="11" fillId="3" borderId="54" xfId="2" applyFont="1" applyFill="1" applyBorder="1" applyAlignment="1">
      <alignment horizontal="left" vertical="center" wrapText="1"/>
    </xf>
    <xf numFmtId="0" fontId="11" fillId="3" borderId="55" xfId="2" applyFont="1" applyFill="1" applyBorder="1" applyAlignment="1">
      <alignment horizontal="left" vertical="center" wrapText="1"/>
    </xf>
    <xf numFmtId="0" fontId="12" fillId="0" borderId="53" xfId="2" applyFont="1" applyFill="1" applyBorder="1" applyAlignment="1">
      <alignment horizontal="left" vertical="center" wrapText="1"/>
    </xf>
    <xf numFmtId="0" fontId="12" fillId="0" borderId="54" xfId="2" applyFont="1" applyFill="1" applyBorder="1" applyAlignment="1">
      <alignment horizontal="left" vertical="center" wrapText="1"/>
    </xf>
    <xf numFmtId="0" fontId="12" fillId="0" borderId="55" xfId="2" applyFont="1" applyFill="1" applyBorder="1" applyAlignment="1">
      <alignment horizontal="left" vertical="center" wrapText="1"/>
    </xf>
    <xf numFmtId="0" fontId="14" fillId="0" borderId="57" xfId="2" applyFont="1" applyFill="1" applyBorder="1" applyAlignment="1">
      <alignment horizontal="left" vertical="center"/>
    </xf>
    <xf numFmtId="0" fontId="14" fillId="0" borderId="58" xfId="2" applyFont="1" applyFill="1" applyBorder="1" applyAlignment="1">
      <alignment horizontal="left" vertical="center"/>
    </xf>
    <xf numFmtId="0" fontId="14" fillId="0" borderId="59" xfId="2" applyFont="1" applyFill="1" applyBorder="1" applyAlignment="1">
      <alignment horizontal="left" vertical="center"/>
    </xf>
    <xf numFmtId="0" fontId="14" fillId="0" borderId="60" xfId="2" applyFont="1" applyFill="1" applyBorder="1" applyAlignment="1">
      <alignment horizontal="left" vertical="center"/>
    </xf>
    <xf numFmtId="0" fontId="14" fillId="0" borderId="61" xfId="2" applyFont="1" applyFill="1" applyBorder="1" applyAlignment="1">
      <alignment vertical="center"/>
    </xf>
    <xf numFmtId="0" fontId="14" fillId="0" borderId="62" xfId="2" applyFont="1" applyFill="1" applyBorder="1" applyAlignment="1">
      <alignment vertical="center"/>
    </xf>
    <xf numFmtId="0" fontId="14" fillId="0" borderId="63" xfId="2" applyFont="1" applyFill="1" applyBorder="1" applyAlignment="1">
      <alignment vertical="center"/>
    </xf>
  </cellXfs>
  <cellStyles count="3">
    <cellStyle name="Comma" xfId="1" builtinId="3"/>
    <cellStyle name="Normal" xfId="0" builtinId="0"/>
    <cellStyle name="Normal 2" xfId="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4"/>
  <sheetViews>
    <sheetView showGridLines="0" tabSelected="1" zoomScale="40" zoomScaleNormal="40" workbookViewId="0">
      <selection activeCell="D44" sqref="D44"/>
    </sheetView>
  </sheetViews>
  <sheetFormatPr defaultColWidth="9.1796875" defaultRowHeight="14" x14ac:dyDescent="0.3"/>
  <cols>
    <col min="1" max="1" width="11" style="2" customWidth="1"/>
    <col min="2" max="2" width="20.26953125" style="2" customWidth="1"/>
    <col min="3" max="3" width="32.81640625" style="2" customWidth="1"/>
    <col min="4" max="4" width="113.54296875" style="2" customWidth="1"/>
    <col min="5" max="5" width="8" style="2" bestFit="1" customWidth="1"/>
    <col min="6" max="6" width="22.90625" style="2" customWidth="1"/>
    <col min="7" max="7" width="21.1796875" style="2" customWidth="1"/>
    <col min="8" max="12" width="14.36328125" style="2" customWidth="1"/>
    <col min="13" max="13" width="20.453125" style="2" customWidth="1"/>
    <col min="14" max="14" width="32.26953125" style="2" customWidth="1"/>
    <col min="15" max="16384" width="9.1796875" style="1"/>
  </cols>
  <sheetData>
    <row r="1" spans="1:14" s="89" customFormat="1" ht="30" thickBot="1" x14ac:dyDescent="0.45">
      <c r="A1" s="131" t="s">
        <v>130</v>
      </c>
      <c r="B1" s="131"/>
      <c r="C1" s="130"/>
      <c r="D1" s="129"/>
      <c r="E1" s="128" t="s">
        <v>129</v>
      </c>
      <c r="F1" s="127"/>
      <c r="G1" s="126"/>
      <c r="H1" s="126"/>
      <c r="I1" s="126"/>
      <c r="J1" s="126"/>
      <c r="K1" s="126"/>
      <c r="L1" s="126"/>
      <c r="M1" s="126"/>
      <c r="N1" s="125"/>
    </row>
    <row r="2" spans="1:14" s="89" customFormat="1" ht="40" customHeight="1" x14ac:dyDescent="0.4">
      <c r="A2" s="124" t="s">
        <v>128</v>
      </c>
      <c r="B2" s="123"/>
      <c r="C2" s="123"/>
      <c r="D2" s="123"/>
      <c r="E2" s="123"/>
      <c r="F2" s="123"/>
      <c r="G2" s="122"/>
      <c r="H2" s="121" t="s">
        <v>127</v>
      </c>
      <c r="I2" s="120"/>
      <c r="J2" s="120"/>
      <c r="K2" s="120"/>
      <c r="L2" s="120"/>
      <c r="M2" s="120"/>
      <c r="N2" s="119"/>
    </row>
    <row r="3" spans="1:14" s="89" customFormat="1" ht="40" customHeight="1" thickBot="1" x14ac:dyDescent="0.45">
      <c r="A3" s="118"/>
      <c r="B3" s="117"/>
      <c r="C3" s="117"/>
      <c r="D3" s="117"/>
      <c r="E3" s="117"/>
      <c r="F3" s="117"/>
      <c r="G3" s="116"/>
      <c r="H3" s="115"/>
      <c r="I3" s="114"/>
      <c r="J3" s="114"/>
      <c r="K3" s="114"/>
      <c r="L3" s="114"/>
      <c r="M3" s="114"/>
      <c r="N3" s="113"/>
    </row>
    <row r="4" spans="1:14" s="89" customFormat="1" ht="71.5" customHeight="1" x14ac:dyDescent="0.4">
      <c r="A4" s="112" t="s">
        <v>126</v>
      </c>
      <c r="B4" s="111" t="s">
        <v>125</v>
      </c>
      <c r="C4" s="111" t="s">
        <v>124</v>
      </c>
      <c r="D4" s="111" t="s">
        <v>123</v>
      </c>
      <c r="E4" s="111" t="s">
        <v>122</v>
      </c>
      <c r="F4" s="108" t="s">
        <v>121</v>
      </c>
      <c r="G4" s="108" t="s">
        <v>120</v>
      </c>
      <c r="H4" s="110" t="s">
        <v>119</v>
      </c>
      <c r="I4" s="109"/>
      <c r="J4" s="109"/>
      <c r="K4" s="109"/>
      <c r="L4" s="108"/>
      <c r="M4" s="107" t="s">
        <v>118</v>
      </c>
      <c r="N4" s="106" t="s">
        <v>117</v>
      </c>
    </row>
    <row r="5" spans="1:14" s="89" customFormat="1" ht="31.5" customHeight="1" thickBot="1" x14ac:dyDescent="0.45">
      <c r="A5" s="105"/>
      <c r="B5" s="104"/>
      <c r="C5" s="104"/>
      <c r="D5" s="104"/>
      <c r="E5" s="104"/>
      <c r="F5" s="103"/>
      <c r="G5" s="103"/>
      <c r="H5" s="102"/>
      <c r="I5" s="101"/>
      <c r="J5" s="101"/>
      <c r="K5" s="101"/>
      <c r="L5" s="96"/>
      <c r="M5" s="100"/>
      <c r="N5" s="99"/>
    </row>
    <row r="6" spans="1:14" s="89" customFormat="1" ht="20.25" customHeight="1" thickBot="1" x14ac:dyDescent="0.45">
      <c r="A6" s="98"/>
      <c r="B6" s="97"/>
      <c r="C6" s="97"/>
      <c r="D6" s="97"/>
      <c r="E6" s="97"/>
      <c r="F6" s="96"/>
      <c r="G6" s="96"/>
      <c r="H6" s="95" t="s">
        <v>116</v>
      </c>
      <c r="I6" s="94" t="s">
        <v>115</v>
      </c>
      <c r="J6" s="94" t="s">
        <v>114</v>
      </c>
      <c r="K6" s="93" t="s">
        <v>113</v>
      </c>
      <c r="L6" s="92" t="s">
        <v>112</v>
      </c>
      <c r="M6" s="91"/>
      <c r="N6" s="90"/>
    </row>
    <row r="7" spans="1:14" s="53" customFormat="1" ht="52.5" customHeight="1" x14ac:dyDescent="0.35">
      <c r="A7" s="82">
        <v>1</v>
      </c>
      <c r="B7" s="82" t="s">
        <v>64</v>
      </c>
      <c r="C7" s="82" t="s">
        <v>111</v>
      </c>
      <c r="D7" s="88" t="s">
        <v>107</v>
      </c>
      <c r="E7" s="82" t="s">
        <v>6</v>
      </c>
      <c r="F7" s="87">
        <v>200000</v>
      </c>
      <c r="G7" s="78">
        <v>180000</v>
      </c>
      <c r="H7" s="86">
        <v>240000</v>
      </c>
      <c r="I7" s="85">
        <v>0</v>
      </c>
      <c r="J7" s="85">
        <v>0</v>
      </c>
      <c r="K7" s="85">
        <v>0</v>
      </c>
      <c r="L7" s="84">
        <v>0</v>
      </c>
      <c r="M7" s="83">
        <f>SUM(H7:L7)</f>
        <v>240000</v>
      </c>
      <c r="N7" s="82" t="s">
        <v>110</v>
      </c>
    </row>
    <row r="8" spans="1:14" s="53" customFormat="1" ht="52.5" customHeight="1" x14ac:dyDescent="0.35">
      <c r="A8" s="61">
        <f>+A7+1</f>
        <v>2</v>
      </c>
      <c r="B8" s="61" t="s">
        <v>64</v>
      </c>
      <c r="C8" s="61" t="s">
        <v>109</v>
      </c>
      <c r="D8" s="60" t="s">
        <v>104</v>
      </c>
      <c r="E8" s="61" t="s">
        <v>6</v>
      </c>
      <c r="F8" s="38"/>
      <c r="G8" s="78">
        <v>100000</v>
      </c>
      <c r="H8" s="77">
        <v>99000</v>
      </c>
      <c r="I8" s="76">
        <v>0</v>
      </c>
      <c r="J8" s="76">
        <v>0</v>
      </c>
      <c r="K8" s="76">
        <v>0</v>
      </c>
      <c r="L8" s="74">
        <v>0</v>
      </c>
      <c r="M8" s="73">
        <f>SUM(H8:L8)</f>
        <v>99000</v>
      </c>
      <c r="N8" s="61" t="s">
        <v>106</v>
      </c>
    </row>
    <row r="9" spans="1:14" s="53" customFormat="1" ht="52.5" customHeight="1" x14ac:dyDescent="0.35">
      <c r="A9" s="61">
        <f>+A8+1</f>
        <v>3</v>
      </c>
      <c r="B9" s="61" t="s">
        <v>64</v>
      </c>
      <c r="C9" s="61" t="s">
        <v>108</v>
      </c>
      <c r="D9" s="60" t="s">
        <v>107</v>
      </c>
      <c r="E9" s="61" t="s">
        <v>6</v>
      </c>
      <c r="F9" s="38"/>
      <c r="G9" s="78">
        <v>65000</v>
      </c>
      <c r="H9" s="77">
        <v>0</v>
      </c>
      <c r="I9" s="76">
        <v>58000</v>
      </c>
      <c r="J9" s="76">
        <v>30000</v>
      </c>
      <c r="K9" s="76">
        <v>4000</v>
      </c>
      <c r="L9" s="74">
        <v>0</v>
      </c>
      <c r="M9" s="73">
        <f>SUM(H9:L9)</f>
        <v>92000</v>
      </c>
      <c r="N9" s="61" t="s">
        <v>106</v>
      </c>
    </row>
    <row r="10" spans="1:14" s="53" customFormat="1" ht="52.5" customHeight="1" x14ac:dyDescent="0.35">
      <c r="A10" s="61">
        <f>+A9+1</f>
        <v>4</v>
      </c>
      <c r="B10" s="61" t="s">
        <v>64</v>
      </c>
      <c r="C10" s="61" t="s">
        <v>105</v>
      </c>
      <c r="D10" s="60" t="s">
        <v>104</v>
      </c>
      <c r="E10" s="61" t="s">
        <v>6</v>
      </c>
      <c r="F10" s="38"/>
      <c r="G10" s="78">
        <v>85000</v>
      </c>
      <c r="H10" s="77">
        <v>0</v>
      </c>
      <c r="I10" s="76">
        <v>109000</v>
      </c>
      <c r="J10" s="76">
        <v>0</v>
      </c>
      <c r="K10" s="76">
        <v>0</v>
      </c>
      <c r="L10" s="74">
        <v>0</v>
      </c>
      <c r="M10" s="73">
        <f>SUM(H10:L10)</f>
        <v>109000</v>
      </c>
      <c r="N10" s="61" t="s">
        <v>103</v>
      </c>
    </row>
    <row r="11" spans="1:14" s="53" customFormat="1" ht="52.5" customHeight="1" x14ac:dyDescent="0.35">
      <c r="A11" s="61">
        <f>+A10+1</f>
        <v>5</v>
      </c>
      <c r="B11" s="61" t="s">
        <v>64</v>
      </c>
      <c r="C11" s="61" t="s">
        <v>102</v>
      </c>
      <c r="D11" s="60" t="s">
        <v>100</v>
      </c>
      <c r="E11" s="61" t="s">
        <v>6</v>
      </c>
      <c r="F11" s="38"/>
      <c r="G11" s="78">
        <v>35000</v>
      </c>
      <c r="H11" s="77">
        <v>31000</v>
      </c>
      <c r="I11" s="76">
        <v>0</v>
      </c>
      <c r="J11" s="76">
        <v>0</v>
      </c>
      <c r="K11" s="76">
        <v>0</v>
      </c>
      <c r="L11" s="74">
        <v>0</v>
      </c>
      <c r="M11" s="73">
        <f>SUM(H11:L11)</f>
        <v>31000</v>
      </c>
      <c r="N11" s="61" t="s">
        <v>95</v>
      </c>
    </row>
    <row r="12" spans="1:14" s="53" customFormat="1" ht="52.5" customHeight="1" x14ac:dyDescent="0.35">
      <c r="A12" s="61">
        <f>+A11+1</f>
        <v>6</v>
      </c>
      <c r="B12" s="61" t="s">
        <v>64</v>
      </c>
      <c r="C12" s="61" t="s">
        <v>101</v>
      </c>
      <c r="D12" s="60" t="s">
        <v>100</v>
      </c>
      <c r="E12" s="61" t="s">
        <v>6</v>
      </c>
      <c r="F12" s="38"/>
      <c r="G12" s="78">
        <v>35000</v>
      </c>
      <c r="H12" s="77">
        <v>0</v>
      </c>
      <c r="I12" s="76">
        <v>17000</v>
      </c>
      <c r="J12" s="76">
        <v>19000</v>
      </c>
      <c r="K12" s="75">
        <v>2000</v>
      </c>
      <c r="L12" s="74">
        <v>0</v>
      </c>
      <c r="M12" s="73">
        <f>SUM(H12:L12)</f>
        <v>38000</v>
      </c>
      <c r="N12" s="61" t="s">
        <v>95</v>
      </c>
    </row>
    <row r="13" spans="1:14" s="53" customFormat="1" ht="60" customHeight="1" x14ac:dyDescent="0.35">
      <c r="A13" s="61">
        <f>+A12+1</f>
        <v>7</v>
      </c>
      <c r="B13" s="61" t="s">
        <v>64</v>
      </c>
      <c r="C13" s="61" t="s">
        <v>99</v>
      </c>
      <c r="D13" s="60" t="s">
        <v>98</v>
      </c>
      <c r="E13" s="61" t="s">
        <v>6</v>
      </c>
      <c r="F13" s="38"/>
      <c r="G13" s="78">
        <v>55000</v>
      </c>
      <c r="H13" s="77">
        <v>64000</v>
      </c>
      <c r="I13" s="76">
        <v>33000</v>
      </c>
      <c r="J13" s="76">
        <v>20000</v>
      </c>
      <c r="K13" s="75">
        <v>5000</v>
      </c>
      <c r="L13" s="74">
        <v>0</v>
      </c>
      <c r="M13" s="73">
        <f>SUM(H13:L13)</f>
        <v>122000</v>
      </c>
      <c r="N13" s="61" t="s">
        <v>95</v>
      </c>
    </row>
    <row r="14" spans="1:14" s="53" customFormat="1" ht="60" customHeight="1" x14ac:dyDescent="0.35">
      <c r="A14" s="61">
        <f>+A13+1</f>
        <v>8</v>
      </c>
      <c r="B14" s="61" t="s">
        <v>64</v>
      </c>
      <c r="C14" s="61" t="s">
        <v>97</v>
      </c>
      <c r="D14" s="60" t="s">
        <v>96</v>
      </c>
      <c r="E14" s="61" t="s">
        <v>6</v>
      </c>
      <c r="F14" s="38"/>
      <c r="G14" s="78">
        <v>200000</v>
      </c>
      <c r="H14" s="77">
        <v>115000</v>
      </c>
      <c r="I14" s="76">
        <v>25000</v>
      </c>
      <c r="J14" s="76">
        <v>0</v>
      </c>
      <c r="K14" s="75">
        <v>0</v>
      </c>
      <c r="L14" s="74">
        <v>0</v>
      </c>
      <c r="M14" s="73">
        <f>SUM(H14:L14)</f>
        <v>140000</v>
      </c>
      <c r="N14" s="73" t="s">
        <v>95</v>
      </c>
    </row>
    <row r="15" spans="1:14" s="53" customFormat="1" ht="48" customHeight="1" x14ac:dyDescent="0.35">
      <c r="A15" s="61">
        <f>+A14+1</f>
        <v>9</v>
      </c>
      <c r="B15" s="61" t="s">
        <v>64</v>
      </c>
      <c r="C15" s="61" t="s">
        <v>94</v>
      </c>
      <c r="D15" s="60" t="s">
        <v>93</v>
      </c>
      <c r="E15" s="61" t="s">
        <v>6</v>
      </c>
      <c r="F15" s="38"/>
      <c r="G15" s="78">
        <v>5000</v>
      </c>
      <c r="H15" s="77">
        <v>2000</v>
      </c>
      <c r="I15" s="76">
        <v>1000</v>
      </c>
      <c r="J15" s="76">
        <v>0</v>
      </c>
      <c r="K15" s="75">
        <v>0</v>
      </c>
      <c r="L15" s="74">
        <v>0</v>
      </c>
      <c r="M15" s="73">
        <f>SUM(H15:L15)</f>
        <v>3000</v>
      </c>
      <c r="N15" s="73" t="s">
        <v>5</v>
      </c>
    </row>
    <row r="16" spans="1:14" s="53" customFormat="1" ht="48" customHeight="1" x14ac:dyDescent="0.35">
      <c r="A16" s="61">
        <f>+A15+1</f>
        <v>10</v>
      </c>
      <c r="B16" s="61" t="s">
        <v>64</v>
      </c>
      <c r="C16" s="61" t="s">
        <v>92</v>
      </c>
      <c r="D16" s="60" t="s">
        <v>91</v>
      </c>
      <c r="E16" s="61" t="s">
        <v>6</v>
      </c>
      <c r="F16" s="38"/>
      <c r="G16" s="78">
        <v>20000</v>
      </c>
      <c r="H16" s="77">
        <v>0</v>
      </c>
      <c r="I16" s="76">
        <v>0</v>
      </c>
      <c r="J16" s="76">
        <v>7000</v>
      </c>
      <c r="K16" s="75">
        <v>4000</v>
      </c>
      <c r="L16" s="74">
        <v>0</v>
      </c>
      <c r="M16" s="73">
        <f>SUM(H16:L16)</f>
        <v>11000</v>
      </c>
      <c r="N16" s="73" t="s">
        <v>5</v>
      </c>
    </row>
    <row r="17" spans="1:14" s="53" customFormat="1" ht="48" customHeight="1" x14ac:dyDescent="0.35">
      <c r="A17" s="61">
        <f>+A16+1</f>
        <v>11</v>
      </c>
      <c r="B17" s="61" t="s">
        <v>64</v>
      </c>
      <c r="C17" s="61" t="s">
        <v>90</v>
      </c>
      <c r="D17" s="60" t="s">
        <v>89</v>
      </c>
      <c r="E17" s="61" t="s">
        <v>6</v>
      </c>
      <c r="F17" s="38"/>
      <c r="G17" s="78">
        <v>40000</v>
      </c>
      <c r="H17" s="77">
        <v>20000</v>
      </c>
      <c r="I17" s="76">
        <v>14000</v>
      </c>
      <c r="J17" s="76">
        <v>0</v>
      </c>
      <c r="K17" s="75">
        <v>0</v>
      </c>
      <c r="L17" s="74">
        <v>0</v>
      </c>
      <c r="M17" s="73">
        <f>SUM(H17:L17)</f>
        <v>34000</v>
      </c>
      <c r="N17" s="73" t="s">
        <v>5</v>
      </c>
    </row>
    <row r="18" spans="1:14" s="53" customFormat="1" ht="48" customHeight="1" x14ac:dyDescent="0.35">
      <c r="A18" s="61">
        <f>+A17+1</f>
        <v>12</v>
      </c>
      <c r="B18" s="61" t="s">
        <v>64</v>
      </c>
      <c r="C18" s="61" t="s">
        <v>88</v>
      </c>
      <c r="D18" s="60" t="s">
        <v>87</v>
      </c>
      <c r="E18" s="61" t="s">
        <v>6</v>
      </c>
      <c r="F18" s="38"/>
      <c r="G18" s="78">
        <v>7000</v>
      </c>
      <c r="H18" s="77">
        <v>2000</v>
      </c>
      <c r="I18" s="76">
        <v>0</v>
      </c>
      <c r="J18" s="76">
        <v>2000</v>
      </c>
      <c r="K18" s="75">
        <v>0</v>
      </c>
      <c r="L18" s="74">
        <v>0</v>
      </c>
      <c r="M18" s="73">
        <f>SUM(H18:L18)</f>
        <v>4000</v>
      </c>
      <c r="N18" s="73" t="s">
        <v>5</v>
      </c>
    </row>
    <row r="19" spans="1:14" s="53" customFormat="1" ht="48" customHeight="1" x14ac:dyDescent="0.35">
      <c r="A19" s="61">
        <f>+A18+1</f>
        <v>13</v>
      </c>
      <c r="B19" s="61" t="s">
        <v>64</v>
      </c>
      <c r="C19" s="61" t="s">
        <v>86</v>
      </c>
      <c r="D19" s="60" t="s">
        <v>85</v>
      </c>
      <c r="E19" s="61" t="s">
        <v>6</v>
      </c>
      <c r="F19" s="38"/>
      <c r="G19" s="78">
        <v>500</v>
      </c>
      <c r="H19" s="77">
        <v>9000</v>
      </c>
      <c r="I19" s="76">
        <v>6000</v>
      </c>
      <c r="J19" s="76">
        <v>0</v>
      </c>
      <c r="K19" s="75">
        <v>0</v>
      </c>
      <c r="L19" s="74">
        <v>0</v>
      </c>
      <c r="M19" s="73">
        <f>SUM(H19:L19)</f>
        <v>15000</v>
      </c>
      <c r="N19" s="73" t="s">
        <v>5</v>
      </c>
    </row>
    <row r="20" spans="1:14" s="53" customFormat="1" ht="48" customHeight="1" x14ac:dyDescent="0.35">
      <c r="A20" s="61">
        <f>+A19+1</f>
        <v>14</v>
      </c>
      <c r="B20" s="61" t="s">
        <v>64</v>
      </c>
      <c r="C20" s="61" t="s">
        <v>84</v>
      </c>
      <c r="D20" s="81" t="s">
        <v>83</v>
      </c>
      <c r="E20" s="61" t="s">
        <v>6</v>
      </c>
      <c r="F20" s="38"/>
      <c r="G20" s="78">
        <v>7000</v>
      </c>
      <c r="H20" s="77">
        <v>7000</v>
      </c>
      <c r="I20" s="76">
        <v>0</v>
      </c>
      <c r="J20" s="76">
        <v>0</v>
      </c>
      <c r="K20" s="75">
        <v>0</v>
      </c>
      <c r="L20" s="74">
        <v>0</v>
      </c>
      <c r="M20" s="73">
        <f>SUM(H20:L20)</f>
        <v>7000</v>
      </c>
      <c r="N20" s="73" t="s">
        <v>5</v>
      </c>
    </row>
    <row r="21" spans="1:14" s="53" customFormat="1" ht="48" customHeight="1" x14ac:dyDescent="0.35">
      <c r="A21" s="61">
        <f>+A20+1</f>
        <v>15</v>
      </c>
      <c r="B21" s="61" t="s">
        <v>64</v>
      </c>
      <c r="C21" s="61" t="s">
        <v>82</v>
      </c>
      <c r="D21" s="60" t="s">
        <v>81</v>
      </c>
      <c r="E21" s="61" t="s">
        <v>6</v>
      </c>
      <c r="F21" s="38"/>
      <c r="G21" s="78">
        <v>500</v>
      </c>
      <c r="H21" s="77">
        <v>2000</v>
      </c>
      <c r="I21" s="76">
        <v>500</v>
      </c>
      <c r="J21" s="76">
        <v>0</v>
      </c>
      <c r="K21" s="75">
        <v>0</v>
      </c>
      <c r="L21" s="74">
        <v>0</v>
      </c>
      <c r="M21" s="73">
        <f>SUM(H21:L21)</f>
        <v>2500</v>
      </c>
      <c r="N21" s="73" t="s">
        <v>80</v>
      </c>
    </row>
    <row r="22" spans="1:14" s="53" customFormat="1" ht="48" customHeight="1" x14ac:dyDescent="0.35">
      <c r="A22" s="61">
        <f>+A21+1</f>
        <v>16</v>
      </c>
      <c r="B22" s="61" t="s">
        <v>64</v>
      </c>
      <c r="C22" s="61" t="s">
        <v>79</v>
      </c>
      <c r="D22" s="60" t="s">
        <v>78</v>
      </c>
      <c r="E22" s="61" t="s">
        <v>6</v>
      </c>
      <c r="F22" s="38"/>
      <c r="G22" s="78">
        <v>20000</v>
      </c>
      <c r="H22" s="77">
        <v>0</v>
      </c>
      <c r="I22" s="76">
        <v>0</v>
      </c>
      <c r="J22" s="76">
        <v>23000</v>
      </c>
      <c r="K22" s="75">
        <v>4000</v>
      </c>
      <c r="L22" s="74">
        <v>0</v>
      </c>
      <c r="M22" s="73">
        <f>SUM(H22:L22)</f>
        <v>27000</v>
      </c>
      <c r="N22" s="73" t="s">
        <v>71</v>
      </c>
    </row>
    <row r="23" spans="1:14" s="53" customFormat="1" ht="48" customHeight="1" x14ac:dyDescent="0.35">
      <c r="A23" s="61">
        <f>+A22+1</f>
        <v>17</v>
      </c>
      <c r="B23" s="61" t="s">
        <v>64</v>
      </c>
      <c r="C23" s="61" t="s">
        <v>77</v>
      </c>
      <c r="D23" s="60" t="s">
        <v>76</v>
      </c>
      <c r="E23" s="61" t="s">
        <v>6</v>
      </c>
      <c r="F23" s="38"/>
      <c r="G23" s="78">
        <v>75000</v>
      </c>
      <c r="H23" s="77">
        <v>14000</v>
      </c>
      <c r="I23" s="76">
        <v>20000</v>
      </c>
      <c r="J23" s="76">
        <v>0</v>
      </c>
      <c r="K23" s="75">
        <v>0</v>
      </c>
      <c r="L23" s="74">
        <v>0</v>
      </c>
      <c r="M23" s="73">
        <f>SUM(H23:L23)</f>
        <v>34000</v>
      </c>
      <c r="N23" s="73" t="s">
        <v>5</v>
      </c>
    </row>
    <row r="24" spans="1:14" s="53" customFormat="1" ht="48" customHeight="1" x14ac:dyDescent="0.35">
      <c r="A24" s="61">
        <f>+A23+1</f>
        <v>18</v>
      </c>
      <c r="B24" s="61" t="s">
        <v>64</v>
      </c>
      <c r="C24" s="79" t="s">
        <v>75</v>
      </c>
      <c r="D24" s="80" t="s">
        <v>74</v>
      </c>
      <c r="E24" s="79" t="s">
        <v>6</v>
      </c>
      <c r="F24" s="38"/>
      <c r="G24" s="78">
        <v>20000</v>
      </c>
      <c r="H24" s="77">
        <v>13000</v>
      </c>
      <c r="I24" s="76">
        <v>0</v>
      </c>
      <c r="J24" s="76">
        <v>0</v>
      </c>
      <c r="K24" s="75">
        <v>0</v>
      </c>
      <c r="L24" s="74">
        <v>0</v>
      </c>
      <c r="M24" s="73">
        <f>SUM(H24:L24)</f>
        <v>13000</v>
      </c>
      <c r="N24" s="73" t="s">
        <v>5</v>
      </c>
    </row>
    <row r="25" spans="1:14" s="53" customFormat="1" ht="48" customHeight="1" thickBot="1" x14ac:dyDescent="0.4">
      <c r="A25" s="71">
        <f>+A24+1</f>
        <v>19</v>
      </c>
      <c r="B25" s="71" t="s">
        <v>64</v>
      </c>
      <c r="C25" s="71" t="s">
        <v>73</v>
      </c>
      <c r="D25" s="72" t="s">
        <v>72</v>
      </c>
      <c r="E25" s="71" t="s">
        <v>6</v>
      </c>
      <c r="F25" s="38"/>
      <c r="G25" s="70">
        <v>500</v>
      </c>
      <c r="H25" s="69">
        <v>2000</v>
      </c>
      <c r="I25" s="68">
        <v>0</v>
      </c>
      <c r="J25" s="68">
        <v>1000</v>
      </c>
      <c r="K25" s="67">
        <v>0</v>
      </c>
      <c r="L25" s="66">
        <v>0</v>
      </c>
      <c r="M25" s="65">
        <f>SUM(H25:L25)</f>
        <v>3000</v>
      </c>
      <c r="N25" s="65" t="s">
        <v>71</v>
      </c>
    </row>
    <row r="26" spans="1:14" s="53" customFormat="1" ht="48" customHeight="1" thickTop="1" x14ac:dyDescent="0.35">
      <c r="A26" s="61">
        <f>+A25+1</f>
        <v>20</v>
      </c>
      <c r="B26" s="61" t="s">
        <v>64</v>
      </c>
      <c r="C26" s="61" t="s">
        <v>70</v>
      </c>
      <c r="D26" s="60" t="s">
        <v>69</v>
      </c>
      <c r="E26" s="61" t="s">
        <v>6</v>
      </c>
      <c r="F26" s="38"/>
      <c r="G26" s="64">
        <v>12000</v>
      </c>
      <c r="H26" s="32">
        <v>0</v>
      </c>
      <c r="I26" s="31">
        <v>0</v>
      </c>
      <c r="J26" s="31">
        <v>0</v>
      </c>
      <c r="K26" s="63">
        <v>0</v>
      </c>
      <c r="L26" s="62">
        <v>15000</v>
      </c>
      <c r="M26" s="27">
        <f>SUM(H26:L26)</f>
        <v>15000</v>
      </c>
      <c r="N26" s="27" t="s">
        <v>5</v>
      </c>
    </row>
    <row r="27" spans="1:14" s="53" customFormat="1" ht="48" customHeight="1" x14ac:dyDescent="0.35">
      <c r="A27" s="61">
        <f>+A26+1</f>
        <v>21</v>
      </c>
      <c r="B27" s="61" t="s">
        <v>64</v>
      </c>
      <c r="C27" s="61" t="s">
        <v>68</v>
      </c>
      <c r="D27" s="60" t="s">
        <v>67</v>
      </c>
      <c r="E27" s="61" t="s">
        <v>6</v>
      </c>
      <c r="F27" s="38"/>
      <c r="G27" s="64">
        <v>8000</v>
      </c>
      <c r="H27" s="32">
        <v>0</v>
      </c>
      <c r="I27" s="31">
        <v>0</v>
      </c>
      <c r="J27" s="31">
        <v>0</v>
      </c>
      <c r="K27" s="63">
        <v>0</v>
      </c>
      <c r="L27" s="62">
        <v>2000</v>
      </c>
      <c r="M27" s="27">
        <f>SUM(H27:L27)</f>
        <v>2000</v>
      </c>
      <c r="N27" s="27" t="s">
        <v>5</v>
      </c>
    </row>
    <row r="28" spans="1:14" s="53" customFormat="1" ht="48" customHeight="1" x14ac:dyDescent="0.35">
      <c r="A28" s="59">
        <f>+A27+1</f>
        <v>22</v>
      </c>
      <c r="B28" s="61" t="s">
        <v>64</v>
      </c>
      <c r="C28" s="61" t="s">
        <v>66</v>
      </c>
      <c r="D28" s="60" t="s">
        <v>65</v>
      </c>
      <c r="E28" s="59" t="s">
        <v>6</v>
      </c>
      <c r="F28" s="38"/>
      <c r="G28" s="58">
        <v>20000</v>
      </c>
      <c r="H28" s="57">
        <v>0</v>
      </c>
      <c r="I28" s="56">
        <v>0</v>
      </c>
      <c r="J28" s="56">
        <v>0</v>
      </c>
      <c r="K28" s="55">
        <v>0</v>
      </c>
      <c r="L28" s="54">
        <v>14000</v>
      </c>
      <c r="M28" s="42">
        <f>SUM(H28:L28)</f>
        <v>14000</v>
      </c>
      <c r="N28" s="42" t="s">
        <v>5</v>
      </c>
    </row>
    <row r="29" spans="1:14" s="44" customFormat="1" ht="48" customHeight="1" thickBot="1" x14ac:dyDescent="0.4">
      <c r="A29" s="51">
        <f>+A28+1</f>
        <v>23</v>
      </c>
      <c r="B29" s="51" t="s">
        <v>64</v>
      </c>
      <c r="C29" s="51" t="s">
        <v>63</v>
      </c>
      <c r="D29" s="52" t="s">
        <v>62</v>
      </c>
      <c r="E29" s="51" t="s">
        <v>6</v>
      </c>
      <c r="F29" s="38"/>
      <c r="G29" s="50">
        <v>37000</v>
      </c>
      <c r="H29" s="49">
        <v>0</v>
      </c>
      <c r="I29" s="48">
        <v>0</v>
      </c>
      <c r="J29" s="48">
        <v>0</v>
      </c>
      <c r="K29" s="47">
        <v>0</v>
      </c>
      <c r="L29" s="46">
        <v>3000</v>
      </c>
      <c r="M29" s="45">
        <f>SUM(H29:L29)</f>
        <v>3000</v>
      </c>
      <c r="N29" s="45" t="s">
        <v>5</v>
      </c>
    </row>
    <row r="30" spans="1:14" s="26" customFormat="1" ht="60" customHeight="1" thickTop="1" x14ac:dyDescent="0.35">
      <c r="A30" s="39">
        <f>+A29+1</f>
        <v>24</v>
      </c>
      <c r="B30" s="39">
        <v>0.5</v>
      </c>
      <c r="C30" s="39" t="s">
        <v>61</v>
      </c>
      <c r="D30" s="40" t="s">
        <v>60</v>
      </c>
      <c r="E30" s="43" t="s">
        <v>6</v>
      </c>
      <c r="F30" s="38"/>
      <c r="G30" s="33">
        <v>165000</v>
      </c>
      <c r="H30" s="32">
        <v>6500</v>
      </c>
      <c r="I30" s="31">
        <v>2000</v>
      </c>
      <c r="J30" s="30">
        <v>4500</v>
      </c>
      <c r="K30" s="29">
        <v>2000</v>
      </c>
      <c r="L30" s="28">
        <v>0</v>
      </c>
      <c r="M30" s="42">
        <f>SUM(H30:L30)</f>
        <v>15000</v>
      </c>
      <c r="N30" s="42" t="s">
        <v>5</v>
      </c>
    </row>
    <row r="31" spans="1:14" s="26" customFormat="1" ht="51" customHeight="1" x14ac:dyDescent="0.35">
      <c r="A31" s="41">
        <f>+A30+1</f>
        <v>25</v>
      </c>
      <c r="B31" s="39" t="s">
        <v>9</v>
      </c>
      <c r="C31" s="41" t="s">
        <v>59</v>
      </c>
      <c r="D31" s="40" t="s">
        <v>47</v>
      </c>
      <c r="E31" s="41" t="s">
        <v>32</v>
      </c>
      <c r="F31" s="38"/>
      <c r="G31" s="33">
        <v>5000</v>
      </c>
      <c r="H31" s="32">
        <v>0</v>
      </c>
      <c r="I31" s="31">
        <v>9</v>
      </c>
      <c r="J31" s="30">
        <v>0</v>
      </c>
      <c r="K31" s="29">
        <v>0</v>
      </c>
      <c r="L31" s="28">
        <v>0</v>
      </c>
      <c r="M31" s="27">
        <f>SUM(H31:L31)</f>
        <v>9</v>
      </c>
      <c r="N31" s="27" t="s">
        <v>5</v>
      </c>
    </row>
    <row r="32" spans="1:14" s="26" customFormat="1" ht="51" customHeight="1" x14ac:dyDescent="0.35">
      <c r="A32" s="41">
        <f>+A31+1</f>
        <v>26</v>
      </c>
      <c r="B32" s="39" t="s">
        <v>9</v>
      </c>
      <c r="C32" s="41" t="s">
        <v>58</v>
      </c>
      <c r="D32" s="40" t="s">
        <v>57</v>
      </c>
      <c r="E32" s="41" t="s">
        <v>32</v>
      </c>
      <c r="F32" s="38"/>
      <c r="G32" s="33">
        <v>33000</v>
      </c>
      <c r="H32" s="32">
        <v>0</v>
      </c>
      <c r="I32" s="31">
        <v>65</v>
      </c>
      <c r="J32" s="30">
        <v>0</v>
      </c>
      <c r="K32" s="29">
        <v>0</v>
      </c>
      <c r="L32" s="28">
        <v>0</v>
      </c>
      <c r="M32" s="27">
        <f>SUM(H32:L32)</f>
        <v>65</v>
      </c>
      <c r="N32" s="27" t="s">
        <v>5</v>
      </c>
    </row>
    <row r="33" spans="1:14" s="26" customFormat="1" ht="51" customHeight="1" x14ac:dyDescent="0.35">
      <c r="A33" s="41">
        <f>+A32+1</f>
        <v>27</v>
      </c>
      <c r="B33" s="39" t="s">
        <v>9</v>
      </c>
      <c r="C33" s="41" t="s">
        <v>56</v>
      </c>
      <c r="D33" s="40" t="s">
        <v>55</v>
      </c>
      <c r="E33" s="41" t="s">
        <v>32</v>
      </c>
      <c r="F33" s="38"/>
      <c r="G33" s="33">
        <v>500</v>
      </c>
      <c r="H33" s="32">
        <v>0</v>
      </c>
      <c r="I33" s="31">
        <v>6</v>
      </c>
      <c r="J33" s="30">
        <v>0</v>
      </c>
      <c r="K33" s="29">
        <v>0</v>
      </c>
      <c r="L33" s="28">
        <v>0</v>
      </c>
      <c r="M33" s="27">
        <f>SUM(H33:L33)</f>
        <v>6</v>
      </c>
      <c r="N33" s="27" t="s">
        <v>5</v>
      </c>
    </row>
    <row r="34" spans="1:14" s="26" customFormat="1" ht="51" customHeight="1" x14ac:dyDescent="0.35">
      <c r="A34" s="41">
        <f>+A33+1</f>
        <v>28</v>
      </c>
      <c r="B34" s="39" t="s">
        <v>9</v>
      </c>
      <c r="C34" s="41" t="s">
        <v>54</v>
      </c>
      <c r="D34" s="40" t="s">
        <v>53</v>
      </c>
      <c r="E34" s="41" t="s">
        <v>32</v>
      </c>
      <c r="F34" s="38"/>
      <c r="G34" s="33">
        <v>100</v>
      </c>
      <c r="H34" s="32">
        <v>0</v>
      </c>
      <c r="I34" s="31">
        <v>1</v>
      </c>
      <c r="J34" s="30">
        <v>0</v>
      </c>
      <c r="K34" s="29">
        <v>0</v>
      </c>
      <c r="L34" s="28">
        <v>0</v>
      </c>
      <c r="M34" s="27">
        <f>SUM(H34:L34)</f>
        <v>1</v>
      </c>
      <c r="N34" s="27" t="s">
        <v>5</v>
      </c>
    </row>
    <row r="35" spans="1:14" s="26" customFormat="1" ht="51" customHeight="1" x14ac:dyDescent="0.35">
      <c r="A35" s="41">
        <f>+A34+1</f>
        <v>29</v>
      </c>
      <c r="B35" s="39" t="s">
        <v>9</v>
      </c>
      <c r="C35" s="41" t="s">
        <v>52</v>
      </c>
      <c r="D35" s="40" t="s">
        <v>51</v>
      </c>
      <c r="E35" s="39" t="s">
        <v>32</v>
      </c>
      <c r="F35" s="38"/>
      <c r="G35" s="33">
        <v>18000</v>
      </c>
      <c r="H35" s="32">
        <v>36</v>
      </c>
      <c r="I35" s="31">
        <v>0</v>
      </c>
      <c r="J35" s="30">
        <v>0</v>
      </c>
      <c r="K35" s="29">
        <v>0</v>
      </c>
      <c r="L35" s="28">
        <v>0</v>
      </c>
      <c r="M35" s="27">
        <f>SUM(H35:L35)</f>
        <v>36</v>
      </c>
      <c r="N35" s="27" t="s">
        <v>5</v>
      </c>
    </row>
    <row r="36" spans="1:14" s="26" customFormat="1" ht="51" customHeight="1" x14ac:dyDescent="0.35">
      <c r="A36" s="41">
        <f>+A35+1</f>
        <v>30</v>
      </c>
      <c r="B36" s="39" t="s">
        <v>9</v>
      </c>
      <c r="C36" s="41" t="s">
        <v>50</v>
      </c>
      <c r="D36" s="40" t="s">
        <v>49</v>
      </c>
      <c r="E36" s="39" t="s">
        <v>32</v>
      </c>
      <c r="F36" s="38"/>
      <c r="G36" s="33">
        <v>500</v>
      </c>
      <c r="H36" s="32">
        <v>8</v>
      </c>
      <c r="I36" s="31">
        <v>0</v>
      </c>
      <c r="J36" s="30">
        <v>0</v>
      </c>
      <c r="K36" s="29">
        <v>0</v>
      </c>
      <c r="L36" s="28">
        <v>0</v>
      </c>
      <c r="M36" s="27">
        <f>SUM(H36:L36)</f>
        <v>8</v>
      </c>
      <c r="N36" s="27" t="s">
        <v>5</v>
      </c>
    </row>
    <row r="37" spans="1:14" s="26" customFormat="1" ht="51" customHeight="1" x14ac:dyDescent="0.35">
      <c r="A37" s="41">
        <f>+A36+1</f>
        <v>31</v>
      </c>
      <c r="B37" s="39" t="s">
        <v>9</v>
      </c>
      <c r="C37" s="41" t="s">
        <v>48</v>
      </c>
      <c r="D37" s="40" t="s">
        <v>47</v>
      </c>
      <c r="E37" s="39" t="s">
        <v>32</v>
      </c>
      <c r="F37" s="38"/>
      <c r="G37" s="33">
        <v>18000</v>
      </c>
      <c r="H37" s="32">
        <v>36</v>
      </c>
      <c r="I37" s="31">
        <v>0</v>
      </c>
      <c r="J37" s="30">
        <v>0</v>
      </c>
      <c r="K37" s="29">
        <v>0</v>
      </c>
      <c r="L37" s="28">
        <v>0</v>
      </c>
      <c r="M37" s="27">
        <f>SUM(H37:L37)</f>
        <v>36</v>
      </c>
      <c r="N37" s="27" t="s">
        <v>5</v>
      </c>
    </row>
    <row r="38" spans="1:14" s="26" customFormat="1" ht="51" customHeight="1" x14ac:dyDescent="0.35">
      <c r="A38" s="41">
        <f>+A37+1</f>
        <v>32</v>
      </c>
      <c r="B38" s="39" t="s">
        <v>9</v>
      </c>
      <c r="C38" s="41" t="s">
        <v>46</v>
      </c>
      <c r="D38" s="40" t="s">
        <v>45</v>
      </c>
      <c r="E38" s="39" t="s">
        <v>32</v>
      </c>
      <c r="F38" s="38"/>
      <c r="G38" s="33">
        <v>300</v>
      </c>
      <c r="H38" s="32">
        <v>6</v>
      </c>
      <c r="I38" s="31">
        <v>0</v>
      </c>
      <c r="J38" s="30">
        <v>0</v>
      </c>
      <c r="K38" s="29">
        <v>0</v>
      </c>
      <c r="L38" s="28">
        <v>0</v>
      </c>
      <c r="M38" s="27">
        <f>SUM(H38:L38)</f>
        <v>6</v>
      </c>
      <c r="N38" s="27" t="s">
        <v>5</v>
      </c>
    </row>
    <row r="39" spans="1:14" s="26" customFormat="1" ht="51" customHeight="1" x14ac:dyDescent="0.35">
      <c r="A39" s="41">
        <f>+A38+1</f>
        <v>33</v>
      </c>
      <c r="B39" s="39" t="s">
        <v>9</v>
      </c>
      <c r="C39" s="41" t="s">
        <v>44</v>
      </c>
      <c r="D39" s="40" t="s">
        <v>43</v>
      </c>
      <c r="E39" s="39" t="s">
        <v>32</v>
      </c>
      <c r="F39" s="38"/>
      <c r="G39" s="33">
        <v>300</v>
      </c>
      <c r="H39" s="32">
        <v>7</v>
      </c>
      <c r="I39" s="31">
        <v>0</v>
      </c>
      <c r="J39" s="30">
        <v>0</v>
      </c>
      <c r="K39" s="29">
        <v>0</v>
      </c>
      <c r="L39" s="28">
        <v>0</v>
      </c>
      <c r="M39" s="27">
        <f>SUM(H39:L39)</f>
        <v>7</v>
      </c>
      <c r="N39" s="27" t="s">
        <v>5</v>
      </c>
    </row>
    <row r="40" spans="1:14" s="26" customFormat="1" ht="51" customHeight="1" x14ac:dyDescent="0.35">
      <c r="A40" s="41">
        <f>+A39+1</f>
        <v>34</v>
      </c>
      <c r="B40" s="39" t="s">
        <v>9</v>
      </c>
      <c r="C40" s="41" t="s">
        <v>42</v>
      </c>
      <c r="D40" s="40" t="s">
        <v>41</v>
      </c>
      <c r="E40" s="39" t="s">
        <v>6</v>
      </c>
      <c r="F40" s="38"/>
      <c r="G40" s="33">
        <v>5000</v>
      </c>
      <c r="H40" s="32">
        <v>1000</v>
      </c>
      <c r="I40" s="31">
        <v>0</v>
      </c>
      <c r="J40" s="30">
        <v>0</v>
      </c>
      <c r="K40" s="29">
        <v>0</v>
      </c>
      <c r="L40" s="28">
        <v>0</v>
      </c>
      <c r="M40" s="27">
        <f>SUM(H40:L40)</f>
        <v>1000</v>
      </c>
      <c r="N40" s="27" t="s">
        <v>5</v>
      </c>
    </row>
    <row r="41" spans="1:14" s="26" customFormat="1" ht="51" customHeight="1" x14ac:dyDescent="0.35">
      <c r="A41" s="41">
        <f>+A40+1</f>
        <v>35</v>
      </c>
      <c r="B41" s="39" t="s">
        <v>9</v>
      </c>
      <c r="C41" s="41" t="s">
        <v>40</v>
      </c>
      <c r="D41" s="40" t="s">
        <v>39</v>
      </c>
      <c r="E41" s="39" t="s">
        <v>6</v>
      </c>
      <c r="F41" s="38"/>
      <c r="G41" s="33">
        <v>500</v>
      </c>
      <c r="H41" s="32">
        <v>100</v>
      </c>
      <c r="I41" s="31">
        <v>0</v>
      </c>
      <c r="J41" s="30">
        <v>0</v>
      </c>
      <c r="K41" s="29">
        <v>0</v>
      </c>
      <c r="L41" s="28">
        <v>0</v>
      </c>
      <c r="M41" s="27">
        <f>SUM(H41:L41)</f>
        <v>100</v>
      </c>
      <c r="N41" s="27" t="s">
        <v>5</v>
      </c>
    </row>
    <row r="42" spans="1:14" s="26" customFormat="1" ht="51" customHeight="1" x14ac:dyDescent="0.35">
      <c r="A42" s="41">
        <f>+A41+1</f>
        <v>36</v>
      </c>
      <c r="B42" s="39" t="s">
        <v>9</v>
      </c>
      <c r="C42" s="41" t="s">
        <v>38</v>
      </c>
      <c r="D42" s="40" t="s">
        <v>37</v>
      </c>
      <c r="E42" s="39" t="s">
        <v>6</v>
      </c>
      <c r="F42" s="38"/>
      <c r="G42" s="33">
        <v>25000</v>
      </c>
      <c r="H42" s="32">
        <v>5000</v>
      </c>
      <c r="I42" s="31">
        <v>0</v>
      </c>
      <c r="J42" s="30">
        <v>0</v>
      </c>
      <c r="K42" s="29">
        <v>0</v>
      </c>
      <c r="L42" s="28">
        <v>0</v>
      </c>
      <c r="M42" s="27">
        <f>SUM(H42:L42)</f>
        <v>5000</v>
      </c>
      <c r="N42" s="27" t="s">
        <v>5</v>
      </c>
    </row>
    <row r="43" spans="1:14" s="26" customFormat="1" ht="51" customHeight="1" x14ac:dyDescent="0.35">
      <c r="A43" s="41">
        <f>+A42+1</f>
        <v>37</v>
      </c>
      <c r="B43" s="39" t="s">
        <v>9</v>
      </c>
      <c r="C43" s="41" t="s">
        <v>36</v>
      </c>
      <c r="D43" s="40" t="s">
        <v>35</v>
      </c>
      <c r="E43" s="39" t="s">
        <v>32</v>
      </c>
      <c r="F43" s="38"/>
      <c r="G43" s="33">
        <v>300</v>
      </c>
      <c r="H43" s="32">
        <v>1</v>
      </c>
      <c r="I43" s="31">
        <v>0</v>
      </c>
      <c r="J43" s="30">
        <v>0</v>
      </c>
      <c r="K43" s="29">
        <v>0</v>
      </c>
      <c r="L43" s="28">
        <v>0</v>
      </c>
      <c r="M43" s="27">
        <f>SUM(H43:L43)</f>
        <v>1</v>
      </c>
      <c r="N43" s="27" t="s">
        <v>5</v>
      </c>
    </row>
    <row r="44" spans="1:14" s="26" customFormat="1" ht="51" customHeight="1" x14ac:dyDescent="0.35">
      <c r="A44" s="41">
        <f>+A43+1</f>
        <v>38</v>
      </c>
      <c r="B44" s="39" t="s">
        <v>9</v>
      </c>
      <c r="C44" s="41" t="s">
        <v>34</v>
      </c>
      <c r="D44" s="40" t="s">
        <v>33</v>
      </c>
      <c r="E44" s="39" t="s">
        <v>32</v>
      </c>
      <c r="F44" s="38"/>
      <c r="G44" s="33">
        <v>1000</v>
      </c>
      <c r="H44" s="32">
        <v>1</v>
      </c>
      <c r="I44" s="31">
        <v>0</v>
      </c>
      <c r="J44" s="30">
        <v>0</v>
      </c>
      <c r="K44" s="29">
        <v>0</v>
      </c>
      <c r="L44" s="28">
        <v>0</v>
      </c>
      <c r="M44" s="27">
        <f>SUM(H44:L44)</f>
        <v>1</v>
      </c>
      <c r="N44" s="27" t="s">
        <v>5</v>
      </c>
    </row>
    <row r="45" spans="1:14" s="26" customFormat="1" ht="51" customHeight="1" x14ac:dyDescent="0.35">
      <c r="A45" s="41">
        <f>+A44+1</f>
        <v>39</v>
      </c>
      <c r="B45" s="39" t="s">
        <v>9</v>
      </c>
      <c r="C45" s="41" t="s">
        <v>31</v>
      </c>
      <c r="D45" s="40" t="s">
        <v>30</v>
      </c>
      <c r="E45" s="39" t="s">
        <v>6</v>
      </c>
      <c r="F45" s="38"/>
      <c r="G45" s="33">
        <v>2500</v>
      </c>
      <c r="H45" s="32">
        <v>0</v>
      </c>
      <c r="I45" s="31">
        <v>500</v>
      </c>
      <c r="J45" s="30">
        <v>0</v>
      </c>
      <c r="K45" s="29">
        <v>0</v>
      </c>
      <c r="L45" s="28">
        <v>0</v>
      </c>
      <c r="M45" s="27">
        <f>SUM(H45:L45)</f>
        <v>500</v>
      </c>
      <c r="N45" s="27" t="s">
        <v>5</v>
      </c>
    </row>
    <row r="46" spans="1:14" s="26" customFormat="1" ht="51" customHeight="1" x14ac:dyDescent="0.35">
      <c r="A46" s="37">
        <f>+A45+1</f>
        <v>40</v>
      </c>
      <c r="B46" s="35" t="s">
        <v>9</v>
      </c>
      <c r="C46" s="37" t="s">
        <v>29</v>
      </c>
      <c r="D46" s="36" t="s">
        <v>28</v>
      </c>
      <c r="E46" s="35" t="s">
        <v>6</v>
      </c>
      <c r="F46" s="38"/>
      <c r="G46" s="33">
        <v>16000</v>
      </c>
      <c r="H46" s="32">
        <v>0</v>
      </c>
      <c r="I46" s="31">
        <v>13000</v>
      </c>
      <c r="J46" s="30">
        <v>0</v>
      </c>
      <c r="K46" s="29">
        <v>0</v>
      </c>
      <c r="L46" s="28">
        <v>0</v>
      </c>
      <c r="M46" s="27">
        <f>SUM(H46:L46)</f>
        <v>13000</v>
      </c>
      <c r="N46" s="27" t="s">
        <v>5</v>
      </c>
    </row>
    <row r="47" spans="1:14" s="26" customFormat="1" ht="51" customHeight="1" x14ac:dyDescent="0.35">
      <c r="A47" s="37">
        <f>+A46+1</f>
        <v>41</v>
      </c>
      <c r="B47" s="35" t="s">
        <v>9</v>
      </c>
      <c r="C47" s="37" t="s">
        <v>27</v>
      </c>
      <c r="D47" s="36" t="s">
        <v>26</v>
      </c>
      <c r="E47" s="35" t="s">
        <v>6</v>
      </c>
      <c r="F47" s="38"/>
      <c r="G47" s="33">
        <v>600000</v>
      </c>
      <c r="H47" s="32">
        <v>0</v>
      </c>
      <c r="I47" s="31">
        <v>0</v>
      </c>
      <c r="J47" s="31">
        <v>300000</v>
      </c>
      <c r="K47" s="29">
        <v>0</v>
      </c>
      <c r="L47" s="28">
        <v>0</v>
      </c>
      <c r="M47" s="27">
        <f>SUM(H47:L47)</f>
        <v>300000</v>
      </c>
      <c r="N47" s="27" t="s">
        <v>5</v>
      </c>
    </row>
    <row r="48" spans="1:14" s="26" customFormat="1" ht="51" customHeight="1" x14ac:dyDescent="0.35">
      <c r="A48" s="37">
        <f>+A47+1</f>
        <v>42</v>
      </c>
      <c r="B48" s="35" t="s">
        <v>9</v>
      </c>
      <c r="C48" s="37" t="s">
        <v>25</v>
      </c>
      <c r="D48" s="36" t="s">
        <v>24</v>
      </c>
      <c r="E48" s="35" t="s">
        <v>6</v>
      </c>
      <c r="F48" s="38"/>
      <c r="G48" s="33">
        <v>600000</v>
      </c>
      <c r="H48" s="32">
        <v>300000</v>
      </c>
      <c r="I48" s="31"/>
      <c r="J48" s="31"/>
      <c r="K48" s="29"/>
      <c r="L48" s="28"/>
      <c r="M48" s="27">
        <f>SUM(H48:L48)</f>
        <v>300000</v>
      </c>
      <c r="N48" s="27" t="s">
        <v>5</v>
      </c>
    </row>
    <row r="49" spans="1:14" s="26" customFormat="1" ht="51" customHeight="1" x14ac:dyDescent="0.35">
      <c r="A49" s="37">
        <f>+A48+1</f>
        <v>43</v>
      </c>
      <c r="B49" s="35" t="s">
        <v>9</v>
      </c>
      <c r="C49" s="37" t="s">
        <v>23</v>
      </c>
      <c r="D49" s="36" t="s">
        <v>22</v>
      </c>
      <c r="E49" s="35" t="s">
        <v>6</v>
      </c>
      <c r="F49" s="38"/>
      <c r="G49" s="33">
        <v>33000</v>
      </c>
      <c r="H49" s="32">
        <v>0</v>
      </c>
      <c r="I49" s="31">
        <v>15000</v>
      </c>
      <c r="J49" s="30">
        <v>0</v>
      </c>
      <c r="K49" s="29">
        <v>0</v>
      </c>
      <c r="L49" s="28">
        <v>0</v>
      </c>
      <c r="M49" s="27">
        <f>SUM(H49:L49)</f>
        <v>15000</v>
      </c>
      <c r="N49" s="27" t="s">
        <v>5</v>
      </c>
    </row>
    <row r="50" spans="1:14" s="26" customFormat="1" ht="51" customHeight="1" x14ac:dyDescent="0.35">
      <c r="A50" s="37">
        <f>+A49+1</f>
        <v>44</v>
      </c>
      <c r="B50" s="35" t="s">
        <v>9</v>
      </c>
      <c r="C50" s="37" t="s">
        <v>21</v>
      </c>
      <c r="D50" s="36" t="s">
        <v>20</v>
      </c>
      <c r="E50" s="35" t="s">
        <v>6</v>
      </c>
      <c r="F50" s="38"/>
      <c r="G50" s="33">
        <v>300</v>
      </c>
      <c r="H50" s="32">
        <v>70</v>
      </c>
      <c r="I50" s="31">
        <v>0</v>
      </c>
      <c r="J50" s="30">
        <v>0</v>
      </c>
      <c r="K50" s="29">
        <v>0</v>
      </c>
      <c r="L50" s="28">
        <v>0</v>
      </c>
      <c r="M50" s="27">
        <f>SUM(H50:L50)</f>
        <v>70</v>
      </c>
      <c r="N50" s="27" t="s">
        <v>5</v>
      </c>
    </row>
    <row r="51" spans="1:14" s="26" customFormat="1" ht="51" customHeight="1" x14ac:dyDescent="0.35">
      <c r="A51" s="37">
        <f>+A50+1</f>
        <v>45</v>
      </c>
      <c r="B51" s="35" t="s">
        <v>9</v>
      </c>
      <c r="C51" s="37" t="s">
        <v>19</v>
      </c>
      <c r="D51" s="36" t="s">
        <v>18</v>
      </c>
      <c r="E51" s="35" t="s">
        <v>6</v>
      </c>
      <c r="F51" s="38"/>
      <c r="G51" s="33">
        <v>7500</v>
      </c>
      <c r="H51" s="32">
        <v>3000</v>
      </c>
      <c r="I51" s="31">
        <v>0</v>
      </c>
      <c r="J51" s="30">
        <v>0</v>
      </c>
      <c r="K51" s="29">
        <v>0</v>
      </c>
      <c r="L51" s="28">
        <v>0</v>
      </c>
      <c r="M51" s="27">
        <f>SUM(H51:L51)</f>
        <v>3000</v>
      </c>
      <c r="N51" s="27" t="s">
        <v>5</v>
      </c>
    </row>
    <row r="52" spans="1:14" s="26" customFormat="1" ht="51" customHeight="1" x14ac:dyDescent="0.35">
      <c r="A52" s="37">
        <f>+A51+1</f>
        <v>46</v>
      </c>
      <c r="B52" s="35" t="s">
        <v>9</v>
      </c>
      <c r="C52" s="37" t="s">
        <v>17</v>
      </c>
      <c r="D52" s="36" t="s">
        <v>16</v>
      </c>
      <c r="E52" s="35" t="s">
        <v>6</v>
      </c>
      <c r="F52" s="38"/>
      <c r="G52" s="33">
        <v>2000</v>
      </c>
      <c r="H52" s="32">
        <v>1000</v>
      </c>
      <c r="I52" s="31">
        <v>0</v>
      </c>
      <c r="J52" s="30">
        <v>0</v>
      </c>
      <c r="K52" s="29">
        <v>0</v>
      </c>
      <c r="L52" s="28">
        <v>0</v>
      </c>
      <c r="M52" s="27">
        <f>SUM(H52:L52)</f>
        <v>1000</v>
      </c>
      <c r="N52" s="27" t="s">
        <v>5</v>
      </c>
    </row>
    <row r="53" spans="1:14" s="26" customFormat="1" ht="51" customHeight="1" x14ac:dyDescent="0.35">
      <c r="A53" s="37">
        <f>+A52+1</f>
        <v>47</v>
      </c>
      <c r="B53" s="35" t="s">
        <v>9</v>
      </c>
      <c r="C53" s="37" t="s">
        <v>15</v>
      </c>
      <c r="D53" s="36" t="s">
        <v>14</v>
      </c>
      <c r="E53" s="35" t="s">
        <v>6</v>
      </c>
      <c r="F53" s="38"/>
      <c r="G53" s="33">
        <v>75000</v>
      </c>
      <c r="H53" s="32">
        <v>30000</v>
      </c>
      <c r="I53" s="31">
        <v>0</v>
      </c>
      <c r="J53" s="30">
        <v>0</v>
      </c>
      <c r="K53" s="29">
        <v>0</v>
      </c>
      <c r="L53" s="28">
        <v>0</v>
      </c>
      <c r="M53" s="27">
        <f>SUM(H53:L53)</f>
        <v>30000</v>
      </c>
      <c r="N53" s="27" t="s">
        <v>5</v>
      </c>
    </row>
    <row r="54" spans="1:14" s="26" customFormat="1" ht="51" customHeight="1" x14ac:dyDescent="0.35">
      <c r="A54" s="37">
        <f>+A53+1</f>
        <v>48</v>
      </c>
      <c r="B54" s="35" t="s">
        <v>9</v>
      </c>
      <c r="C54" s="37" t="s">
        <v>13</v>
      </c>
      <c r="D54" s="36" t="s">
        <v>12</v>
      </c>
      <c r="E54" s="35" t="s">
        <v>6</v>
      </c>
      <c r="F54" s="38"/>
      <c r="G54" s="33">
        <v>30000</v>
      </c>
      <c r="H54" s="32">
        <v>0</v>
      </c>
      <c r="I54" s="31">
        <v>0</v>
      </c>
      <c r="J54" s="30">
        <v>2000</v>
      </c>
      <c r="K54" s="29">
        <v>0</v>
      </c>
      <c r="L54" s="28">
        <v>0</v>
      </c>
      <c r="M54" s="27">
        <f>SUM(H54:L54)</f>
        <v>2000</v>
      </c>
      <c r="N54" s="27" t="s">
        <v>5</v>
      </c>
    </row>
    <row r="55" spans="1:14" s="26" customFormat="1" ht="51" customHeight="1" x14ac:dyDescent="0.35">
      <c r="A55" s="37">
        <f>+A54+1</f>
        <v>49</v>
      </c>
      <c r="B55" s="35" t="s">
        <v>9</v>
      </c>
      <c r="C55" s="37" t="s">
        <v>11</v>
      </c>
      <c r="D55" s="36" t="s">
        <v>10</v>
      </c>
      <c r="E55" s="35" t="s">
        <v>6</v>
      </c>
      <c r="F55" s="38"/>
      <c r="G55" s="33">
        <v>16000</v>
      </c>
      <c r="H55" s="32">
        <v>0</v>
      </c>
      <c r="I55" s="31">
        <v>0</v>
      </c>
      <c r="J55" s="30">
        <v>3000</v>
      </c>
      <c r="K55" s="29">
        <v>1000</v>
      </c>
      <c r="L55" s="28">
        <v>0</v>
      </c>
      <c r="M55" s="27">
        <v>4000</v>
      </c>
      <c r="N55" s="27" t="s">
        <v>5</v>
      </c>
    </row>
    <row r="56" spans="1:14" s="26" customFormat="1" ht="51" customHeight="1" thickBot="1" x14ac:dyDescent="0.4">
      <c r="A56" s="37">
        <f>+A55+1</f>
        <v>50</v>
      </c>
      <c r="B56" s="35" t="s">
        <v>9</v>
      </c>
      <c r="C56" s="37" t="s">
        <v>8</v>
      </c>
      <c r="D56" s="36" t="s">
        <v>7</v>
      </c>
      <c r="E56" s="35" t="s">
        <v>6</v>
      </c>
      <c r="F56" s="34"/>
      <c r="G56" s="33">
        <v>8000</v>
      </c>
      <c r="H56" s="32">
        <v>0</v>
      </c>
      <c r="I56" s="31">
        <v>4000</v>
      </c>
      <c r="J56" s="30">
        <v>0</v>
      </c>
      <c r="K56" s="29">
        <v>0</v>
      </c>
      <c r="L56" s="28">
        <v>0</v>
      </c>
      <c r="M56" s="27">
        <f>SUM(H56:L56)</f>
        <v>4000</v>
      </c>
      <c r="N56" s="27" t="s">
        <v>5</v>
      </c>
    </row>
    <row r="57" spans="1:14" s="20" customFormat="1" ht="49" customHeight="1" x14ac:dyDescent="0.35">
      <c r="A57" s="25">
        <v>1</v>
      </c>
      <c r="B57" s="24"/>
      <c r="C57" s="23" t="str">
        <f>H2</f>
        <v>PRE-BID DATE AND TIME :- 08-Apr-21BETWEEN 1000 HRS TO 1300 HRS.
E BIDDING AUCTION DATE AND TIME  :- 09-Apr-21 AT 0930 HRS Onwards</v>
      </c>
      <c r="D57" s="22"/>
      <c r="E57" s="22"/>
      <c r="F57" s="22"/>
      <c r="G57" s="22"/>
      <c r="H57" s="22"/>
      <c r="I57" s="22"/>
      <c r="J57" s="22"/>
      <c r="K57" s="22"/>
      <c r="L57" s="22"/>
      <c r="M57" s="22"/>
      <c r="N57" s="21"/>
    </row>
    <row r="58" spans="1:14" s="3" customFormat="1" ht="49" customHeight="1" x14ac:dyDescent="0.35">
      <c r="A58" s="13">
        <v>2</v>
      </c>
      <c r="B58" s="12"/>
      <c r="C58" s="19" t="s">
        <v>4</v>
      </c>
      <c r="D58" s="18"/>
      <c r="E58" s="18"/>
      <c r="F58" s="18"/>
      <c r="G58" s="18"/>
      <c r="H58" s="18"/>
      <c r="I58" s="18"/>
      <c r="J58" s="18"/>
      <c r="K58" s="18"/>
      <c r="L58" s="18"/>
      <c r="M58" s="18"/>
      <c r="N58" s="17"/>
    </row>
    <row r="59" spans="1:14" s="3" customFormat="1" ht="49" customHeight="1" x14ac:dyDescent="0.35">
      <c r="A59" s="13">
        <v>3</v>
      </c>
      <c r="B59" s="12"/>
      <c r="C59" s="19" t="s">
        <v>3</v>
      </c>
      <c r="D59" s="18"/>
      <c r="E59" s="18"/>
      <c r="F59" s="18"/>
      <c r="G59" s="18"/>
      <c r="H59" s="18"/>
      <c r="I59" s="18"/>
      <c r="J59" s="18"/>
      <c r="K59" s="18"/>
      <c r="L59" s="18"/>
      <c r="M59" s="18"/>
      <c r="N59" s="17"/>
    </row>
    <row r="60" spans="1:14" s="3" customFormat="1" ht="49" customHeight="1" x14ac:dyDescent="0.35">
      <c r="A60" s="13">
        <v>4</v>
      </c>
      <c r="B60" s="12"/>
      <c r="C60" s="16" t="s">
        <v>2</v>
      </c>
      <c r="D60" s="15"/>
      <c r="E60" s="15"/>
      <c r="F60" s="15"/>
      <c r="G60" s="15"/>
      <c r="H60" s="15"/>
      <c r="I60" s="15"/>
      <c r="J60" s="15"/>
      <c r="K60" s="15"/>
      <c r="L60" s="15"/>
      <c r="M60" s="15"/>
      <c r="N60" s="14"/>
    </row>
    <row r="61" spans="1:14" s="3" customFormat="1" ht="49" customHeight="1" x14ac:dyDescent="0.35">
      <c r="A61" s="13">
        <v>5</v>
      </c>
      <c r="B61" s="12"/>
      <c r="C61" s="11" t="s">
        <v>1</v>
      </c>
      <c r="D61" s="10"/>
      <c r="E61" s="10"/>
      <c r="F61" s="10"/>
      <c r="G61" s="10"/>
      <c r="H61" s="10"/>
      <c r="I61" s="10"/>
      <c r="J61" s="10"/>
      <c r="K61" s="10"/>
      <c r="L61" s="10"/>
      <c r="M61" s="10"/>
      <c r="N61" s="9"/>
    </row>
    <row r="62" spans="1:14" s="3" customFormat="1" ht="49" customHeight="1" thickBot="1" x14ac:dyDescent="0.4">
      <c r="A62" s="8">
        <v>6</v>
      </c>
      <c r="B62" s="7"/>
      <c r="C62" s="6" t="s">
        <v>0</v>
      </c>
      <c r="D62" s="5"/>
      <c r="E62" s="5"/>
      <c r="F62" s="5"/>
      <c r="G62" s="5"/>
      <c r="H62" s="5"/>
      <c r="I62" s="5"/>
      <c r="J62" s="5"/>
      <c r="K62" s="5"/>
      <c r="L62" s="5"/>
      <c r="M62" s="5"/>
      <c r="N62" s="4"/>
    </row>
    <row r="63" spans="1:14" ht="26.25" customHeight="1" x14ac:dyDescent="0.3"/>
    <row r="64" spans="1:14" ht="27" customHeight="1" x14ac:dyDescent="0.3"/>
  </sheetData>
  <autoFilter ref="A6:N62"/>
  <mergeCells count="16">
    <mergeCell ref="E4:E6"/>
    <mergeCell ref="F4:F6"/>
    <mergeCell ref="G4:G6"/>
    <mergeCell ref="H4:L5"/>
    <mergeCell ref="M4:M6"/>
    <mergeCell ref="N4:N6"/>
    <mergeCell ref="F7:F56"/>
    <mergeCell ref="C58:N58"/>
    <mergeCell ref="C59:N59"/>
    <mergeCell ref="E1:N1"/>
    <mergeCell ref="A2:G3"/>
    <mergeCell ref="H2:N3"/>
    <mergeCell ref="A4:A6"/>
    <mergeCell ref="B4:B6"/>
    <mergeCell ref="C4:C6"/>
    <mergeCell ref="D4:D6"/>
  </mergeCells>
  <conditionalFormatting sqref="C57:C62">
    <cfRule type="duplicateValues" dxfId="8" priority="7"/>
  </conditionalFormatting>
  <conditionalFormatting sqref="D57 D60:D62">
    <cfRule type="duplicateValues" dxfId="7" priority="6"/>
  </conditionalFormatting>
  <conditionalFormatting sqref="C29">
    <cfRule type="duplicateValues" dxfId="6" priority="1"/>
  </conditionalFormatting>
  <conditionalFormatting sqref="C29">
    <cfRule type="duplicateValues" dxfId="5" priority="2"/>
  </conditionalFormatting>
  <conditionalFormatting sqref="C29">
    <cfRule type="duplicateValues" dxfId="4" priority="3"/>
  </conditionalFormatting>
  <conditionalFormatting sqref="D29">
    <cfRule type="duplicateValues" dxfId="3" priority="4"/>
  </conditionalFormatting>
  <conditionalFormatting sqref="C29">
    <cfRule type="duplicateValues" dxfId="2" priority="5"/>
  </conditionalFormatting>
  <conditionalFormatting sqref="D13:D28">
    <cfRule type="duplicateValues" dxfId="1" priority="8"/>
  </conditionalFormatting>
  <conditionalFormatting sqref="C7:C28 C30:C56">
    <cfRule type="duplicateValues" dxfId="0" priority="9"/>
  </conditionalFormatting>
  <dataValidations count="1">
    <dataValidation type="textLength" operator="lessThan" allowBlank="1" showInputMessage="1" showErrorMessage="1" sqref="C62:C1048576 C60 C1:C56">
      <formula1>15</formula1>
    </dataValidation>
  </dataValidations>
  <printOptions horizontalCentered="1"/>
  <pageMargins left="0" right="0" top="0.27559055118110237" bottom="0.51181102362204722" header="0.15748031496062992" footer="0"/>
  <pageSetup paperSize="8" scale="34" orientation="portrait" r:id="rId1"/>
  <headerFooter>
    <oddFooter>&amp;R&amp;12Page&amp;Pof&amp;N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Sheet</vt:lpstr>
      <vt:lpstr>'Tender Sheet'!Print_Area</vt:lpstr>
      <vt:lpstr>'Tender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M/Prasad Devendra, AM(SVR)</dc:creator>
  <cp:lastModifiedBy>M/Prasad Devendra, AM(SVR)</cp:lastModifiedBy>
  <dcterms:created xsi:type="dcterms:W3CDTF">2021-04-03T09:30:02Z</dcterms:created>
  <dcterms:modified xsi:type="dcterms:W3CDTF">2021-04-03T09:30:16Z</dcterms:modified>
</cp:coreProperties>
</file>