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115" windowHeight="6975"/>
  </bookViews>
  <sheets>
    <sheet name="Tender Sheet" sheetId="1" r:id="rId1"/>
  </sheets>
  <definedNames>
    <definedName name="_xlnm._FilterDatabase" localSheetId="0" hidden="1">'Tender Sheet'!$A$4:$O$56</definedName>
    <definedName name="_xlnm.Print_Area" localSheetId="0">'Tender Sheet'!$A$1:$O$56</definedName>
    <definedName name="_xlnm.Print_Titles" localSheetId="0">'Tender Sheet'!$1:$6</definedName>
  </definedNames>
  <calcPr calcId="145621"/>
</workbook>
</file>

<file path=xl/calcChain.xml><?xml version="1.0" encoding="utf-8"?>
<calcChain xmlns="http://schemas.openxmlformats.org/spreadsheetml/2006/main">
  <c r="C51" i="1" l="1"/>
  <c r="M50" i="1"/>
  <c r="M49" i="1"/>
  <c r="M48" i="1"/>
  <c r="M47" i="1"/>
  <c r="M46" i="1"/>
  <c r="M45" i="1"/>
  <c r="M44" i="1"/>
  <c r="M43" i="1"/>
  <c r="G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M8" i="1"/>
  <c r="A8" i="1"/>
  <c r="M7" i="1"/>
  <c r="A37" i="1" l="1"/>
  <c r="A38" i="1" s="1"/>
  <c r="A39" i="1" s="1"/>
  <c r="A40" i="1" s="1"/>
  <c r="A41" i="1" s="1"/>
  <c r="A42" i="1" s="1"/>
  <c r="A43" i="1" s="1"/>
  <c r="A44" i="1" s="1"/>
  <c r="A45" i="1" s="1"/>
  <c r="A46" i="1" s="1"/>
  <c r="A47" i="1" s="1"/>
  <c r="A48" i="1" s="1"/>
  <c r="A49" i="1" s="1"/>
  <c r="A50" i="1" s="1"/>
  <c r="A35" i="1"/>
  <c r="A36" i="1" s="1"/>
</calcChain>
</file>

<file path=xl/comments1.xml><?xml version="1.0" encoding="utf-8"?>
<comments xmlns="http://schemas.openxmlformats.org/spreadsheetml/2006/main">
  <authors>
    <author>G/E/FMEW_Kumar Vikram, (SVR)</author>
  </authors>
  <commentList>
    <comment ref="E1" authorId="0">
      <text>
        <r>
          <rPr>
            <b/>
            <sz val="16"/>
            <color indexed="81"/>
            <rFont val="Tahoma"/>
            <family val="2"/>
          </rPr>
          <t>A one Salasar</t>
        </r>
      </text>
    </comment>
  </commentList>
</comments>
</file>

<file path=xl/sharedStrings.xml><?xml version="1.0" encoding="utf-8"?>
<sst xmlns="http://schemas.openxmlformats.org/spreadsheetml/2006/main" count="243" uniqueCount="122">
  <si>
    <t>TENDER NO. MSIL/SVR/ Tender/746</t>
  </si>
  <si>
    <t xml:space="preserve"> Tender Offer Sheet for Scrap Items</t>
  </si>
  <si>
    <t>Following Material  is available for sale on AS IS WHERE IS BASIS IN MSILG/MSILM/MPTE/MPTC/ROHTAK</t>
  </si>
  <si>
    <r>
      <t>PRE-BID DATE AND TIME :-</t>
    </r>
    <r>
      <rPr>
        <b/>
        <sz val="16"/>
        <color rgb="FFFF0000"/>
        <rFont val="Tahoma"/>
        <family val="2"/>
      </rPr>
      <t xml:space="preserve"> 07-Sep-20</t>
    </r>
    <r>
      <rPr>
        <b/>
        <sz val="16"/>
        <rFont val="Tahoma"/>
        <family val="2"/>
      </rPr>
      <t xml:space="preserve"> BETWEEN 1000 HRS TO 1300 HRS.
E BIDDING AUCTION DATE AND TIME  :-  </t>
    </r>
    <r>
      <rPr>
        <b/>
        <sz val="16"/>
        <color rgb="FFFF0000"/>
        <rFont val="Tahoma"/>
        <family val="2"/>
      </rPr>
      <t>08-Sep-20</t>
    </r>
    <r>
      <rPr>
        <b/>
        <sz val="16"/>
        <rFont val="Tahoma"/>
        <family val="2"/>
      </rPr>
      <t xml:space="preserve"> AT 0930 HRS Onwards</t>
    </r>
  </si>
  <si>
    <t>Sl. No.</t>
  </si>
  <si>
    <t xml:space="preserve">
Proposed
Validity 
</t>
  </si>
  <si>
    <t>ITEM CODE</t>
  </si>
  <si>
    <t xml:space="preserve">DESCRIPTION </t>
  </si>
  <si>
    <t>Unit</t>
  </si>
  <si>
    <t>Participation EMD (Rs.)</t>
  </si>
  <si>
    <t xml:space="preserve">SECURITY (RS.)    </t>
  </si>
  <si>
    <t>Qty. per Month (approx.)</t>
  </si>
  <si>
    <t>TOTAL TENDER QUANTITY (Approx.)</t>
  </si>
  <si>
    <t>Lifting frequency/
Schedule</t>
  </si>
  <si>
    <t>Gurgaon</t>
  </si>
  <si>
    <t>Manesar</t>
  </si>
  <si>
    <t>MPTE</t>
  </si>
  <si>
    <t>MPTC</t>
  </si>
  <si>
    <t>Rohtak</t>
  </si>
  <si>
    <t>1 Month</t>
  </si>
  <si>
    <t>GPCB</t>
  </si>
  <si>
    <t>Scrap of Production Cardboards</t>
  </si>
  <si>
    <t>KG</t>
  </si>
  <si>
    <t>5 /Day</t>
  </si>
  <si>
    <t>SPDCBP1-N</t>
  </si>
  <si>
    <t>Scrap of Cardboards</t>
  </si>
  <si>
    <t>3 /Day</t>
  </si>
  <si>
    <t>MPCB</t>
  </si>
  <si>
    <t>SPDCBP2-N</t>
  </si>
  <si>
    <t>2/Day</t>
  </si>
  <si>
    <t>WS02</t>
  </si>
  <si>
    <t>Wood Pallets / Base / Wooden Box Sides / Solid Wood Batons</t>
  </si>
  <si>
    <t>Daily</t>
  </si>
  <si>
    <t>WS02M</t>
  </si>
  <si>
    <t>WS03</t>
  </si>
  <si>
    <t>Packing Wood with Ply and Batons / Wood with Rough surface / Damaged (Cut) wood &amp; ply &amp; hardboard</t>
  </si>
  <si>
    <t>MMC3-N</t>
  </si>
  <si>
    <t>Mix Scrap of Rejected Mutilated Components (Mix of Rubber/Raksin/Ferrous materials Other than E-waste &amp; Silencer)</t>
  </si>
  <si>
    <t>SSILENCER</t>
  </si>
  <si>
    <t>Scrap of used / damaged silencer</t>
  </si>
  <si>
    <t>Within 2 days after lifting intimation</t>
  </si>
  <si>
    <t>1100N</t>
  </si>
  <si>
    <t>Scrap Filters (Sheets / Rubber / PVC gloves / Rubber Caps etc.)</t>
  </si>
  <si>
    <t>UAF1</t>
  </si>
  <si>
    <t>Mix Scrap (Airfilter/FelTpad/Rubber/GlassWool Filters)</t>
  </si>
  <si>
    <t>GRWHEELS</t>
  </si>
  <si>
    <t>Old Used Rejected Grinding Wheels</t>
  </si>
  <si>
    <t>GLASS</t>
  </si>
  <si>
    <t>Used/Scrap Broken Glass</t>
  </si>
  <si>
    <t>INDWASTE2</t>
  </si>
  <si>
    <t>Industrial waste (Shredded paper)</t>
  </si>
  <si>
    <t>GMIWPFC</t>
  </si>
  <si>
    <t>Industrial Waste (Paper Items/File Cover/etc.)</t>
  </si>
  <si>
    <t>2 per Week</t>
  </si>
  <si>
    <t>1096-N</t>
  </si>
  <si>
    <t>Scrap Dry Mixed Metal Dust</t>
  </si>
  <si>
    <t>Weekly</t>
  </si>
  <si>
    <t>MECH01</t>
  </si>
  <si>
    <t>Mixed Scrap of Used/Damaged Mechanical items</t>
  </si>
  <si>
    <t>MS-2</t>
  </si>
  <si>
    <t>Scrap of Heavy Melting scrap</t>
  </si>
  <si>
    <t>SDESICCANT</t>
  </si>
  <si>
    <t>Scrap Of Desiccant</t>
  </si>
  <si>
    <t>RWCBP</t>
  </si>
  <si>
    <t>Scrap of Cut ply/Wood/paper/Cardboards etc.</t>
  </si>
  <si>
    <t>RACSVC1</t>
  </si>
  <si>
    <t>Scrap of Nonferrous Items (Aluminium Cable/Sheets/Vessels/Channels etc.).</t>
  </si>
  <si>
    <t>RAS01</t>
  </si>
  <si>
    <t>Scrap of Iron &amp; Steel (Assorted Steel).</t>
  </si>
  <si>
    <t>RCCABLE</t>
  </si>
  <si>
    <t>Scrap Copper Cables</t>
  </si>
  <si>
    <t>HAZDRMALL</t>
  </si>
  <si>
    <t>Scrap Hazardous Drums All Types &amp; Sizes.</t>
  </si>
  <si>
    <t>RUOIL</t>
  </si>
  <si>
    <t>Used Oil Rohtak</t>
  </si>
  <si>
    <t>LTR</t>
  </si>
  <si>
    <t>Non Regular</t>
  </si>
  <si>
    <t>RPMPOMP737</t>
  </si>
  <si>
    <t>Scrap of Mix Plastic &amp; Other Miscellaneous Plastic items.</t>
  </si>
  <si>
    <t>RPDCBAT746</t>
  </si>
  <si>
    <t>Scrap of Used/Obsolete Dry cell Battery of EMM-R</t>
  </si>
  <si>
    <t>GPCEEW4746AS</t>
  </si>
  <si>
    <t>Scrap of Used/Obsolete Air Conditioner System with Electric Panel &amp; Accessories  of DD-3</t>
  </si>
  <si>
    <t>SCASROL</t>
  </si>
  <si>
    <t>Scrap of metals mix with Plastic (Castor Wheel / Roller / Pipes / Chairs etc)</t>
  </si>
  <si>
    <t>EMMC2</t>
  </si>
  <si>
    <t>Scrap of E-waste electrical component</t>
  </si>
  <si>
    <t>MCEQDI746AS</t>
  </si>
  <si>
    <t xml:space="preserve">Scrap of Used/Obsolete D13 Equipment and Dies of CAS-MP </t>
  </si>
  <si>
    <t>MECNSYTR746AS</t>
  </si>
  <si>
    <t>Scrap of Used/Obsolete Conveyor System of D13 Diesel Engine Transfer</t>
  </si>
  <si>
    <t>GPSTDW746AS</t>
  </si>
  <si>
    <t>Scrap of Used/Obsolete Stud Welder for Model-C of WS1</t>
  </si>
  <si>
    <t>GPHYPEX746AS</t>
  </si>
  <si>
    <t>Scrap of Hydraulic power pack unit (HPU),Plate Heat exchanger &amp; Instron UTM.</t>
  </si>
  <si>
    <t>GPWPH30737</t>
  </si>
  <si>
    <t>Scrap of Catalytic Convertor filled with Partial Honeycomb</t>
  </si>
  <si>
    <t>NO</t>
  </si>
  <si>
    <t>GPSFURN746AS</t>
  </si>
  <si>
    <t>Scrap of Used/Obsolete Showroom Furniture Items (Manager table,Partition,MD table,conference table,workstations,cafeteria counter,reception table,Signage,Toughned Glass,Pylon with accessories) of DD-3</t>
  </si>
  <si>
    <t>GPLTAGW746AS</t>
  </si>
  <si>
    <t>Scrap of Used/Obsolete LT AUGMENTATION of EMM-G1</t>
  </si>
  <si>
    <t>GPFXKD746AS</t>
  </si>
  <si>
    <t>Scrap of Used/Obsolete Fixed assets (Cartoon Packing table, Working Stand, Fastners Racks, Supplying trolley, Engine racks,Air Circulators, pallet Racks) of KDO</t>
  </si>
  <si>
    <t>GPCVCON746AS</t>
  </si>
  <si>
    <t>Scrap of Used/Obsolete CV-10 conveyor (Incomplete machine) of MCE</t>
  </si>
  <si>
    <t>MVABTK746</t>
  </si>
  <si>
    <t>Scrap of Used/Obsolete Feeder &amp; Press air balancer tank with accessories</t>
  </si>
  <si>
    <t>MVJGAS746AS</t>
  </si>
  <si>
    <t>Scrap of Used/Obsolete YE3 Jigs and Accessories of WDE-2</t>
  </si>
  <si>
    <t>MVJPNL746AS</t>
  </si>
  <si>
    <t>Scrap of Used/Obsolete YE3/YL7 jigs,FD LH/RH,Dash Side LH/RH,Dash Panel and FD/RD LH/RH Inner Comp. of WDE-2</t>
  </si>
  <si>
    <t>MVSTRDC746AS</t>
  </si>
  <si>
    <t>Scrap of Used/Obsolete old usable assets (Substation, TRMS Multimeter, Clamp Meter) of EMM-M1</t>
  </si>
  <si>
    <t>MVSLIT737</t>
  </si>
  <si>
    <t>Scrap of Iron &amp; Steel Slitted Coils - M</t>
  </si>
  <si>
    <t xml:space="preserve">All quantities of Gurgaon/ Manesar/MPT/Rohtak plant are indicative &amp; can vary. Party to whom tender is awarded need to lift entire available scrap both from all locations of Gurgaon &amp; manesar. In case of non fulfillment of terms &amp; conditions by applicant, EMD is liable to be forfeited.    </t>
  </si>
  <si>
    <t>Physical inspection of material by bidder is compulsory for each item. If bidder is still bidding then it is taken into account that bidder is well versed with the product. Material Description is only an indication. Material is auctioned “As is where is Basis and No Complain basis”. Later NO Complaint will be entertained by MSIL regarding actual material or any difference between sample and actual from pre bid date onwards.</t>
  </si>
  <si>
    <t>MSIL reserves the right to withhold any tender in full or part without assigning any reason &amp; will not be binding on MSIL.</t>
  </si>
  <si>
    <r>
      <t>For hazardous items (S. No.</t>
    </r>
    <r>
      <rPr>
        <sz val="16"/>
        <color rgb="FFFF0000"/>
        <rFont val="Tahoma"/>
        <family val="2"/>
      </rPr>
      <t xml:space="preserve"> 23 to 28</t>
    </r>
    <r>
      <rPr>
        <sz val="16"/>
        <color theme="1"/>
        <rFont val="Tahoma"/>
        <family val="2"/>
      </rPr>
      <t>) refer terms &amp; condition Part 1, Clause No. 17 Part-A, B &amp; C.</t>
    </r>
  </si>
  <si>
    <t>MSIL reserves the right to change the validity period of the tenders without assigning any reason &amp; will be binding on the parties at any time even after the tender is closed and no claim will be entertained.</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</si>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</sst>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sz val="10"/>
      <name val="Arial"/>
      <family val="2"/>
    </font>
    <font>
      <b/>
      <sz val="24"/>
      <name val="Tahoma"/>
      <family val="2"/>
    </font>
    <font>
      <sz val="16"/>
      <name val="Tahoma"/>
      <family val="2"/>
    </font>
    <font>
      <b/>
      <sz val="20"/>
      <name val="Tahoma"/>
      <family val="2"/>
    </font>
    <font>
      <b/>
      <sz val="16"/>
      <name val="Tahoma"/>
      <family val="2"/>
    </font>
    <font>
      <b/>
      <sz val="16"/>
      <color rgb="FFFF0000"/>
      <name val="Tahoma"/>
      <family val="2"/>
    </font>
    <font>
      <b/>
      <sz val="18"/>
      <name val="Tahoma"/>
      <family val="2"/>
    </font>
    <font>
      <sz val="12"/>
      <name val="Tahoma"/>
      <family val="2"/>
    </font>
    <font>
      <sz val="16"/>
      <color rgb="FFFF0000"/>
      <name val="Tahoma"/>
      <family val="2"/>
    </font>
    <font>
      <sz val="16"/>
      <color theme="1"/>
      <name val="Tahoma"/>
      <family val="2"/>
    </font>
    <font>
      <sz val="15"/>
      <name val="Tahoma"/>
      <family val="2"/>
    </font>
    <font>
      <sz val="11"/>
      <name val="Tahoma"/>
      <family val="2"/>
    </font>
    <font>
      <sz val="10"/>
      <name val="Tahoma"/>
      <family val="2"/>
    </font>
    <font>
      <b/>
      <sz val="16"/>
      <color indexed="81"/>
      <name val="Tahoma"/>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bottom/>
      <diagonal/>
    </border>
    <border>
      <left/>
      <right/>
      <top style="hair">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style="thick">
        <color indexed="64"/>
      </bottom>
      <diagonal/>
    </border>
    <border>
      <left/>
      <right/>
      <top style="hair">
        <color indexed="64"/>
      </top>
      <bottom style="thick">
        <color indexed="64"/>
      </bottom>
      <diagonal/>
    </border>
    <border>
      <left style="medium">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top style="hair">
        <color indexed="64"/>
      </top>
      <bottom style="thick">
        <color indexed="64"/>
      </bottom>
      <diagonal/>
    </border>
    <border>
      <left style="hair">
        <color indexed="64"/>
      </left>
      <right style="medium">
        <color indexed="64"/>
      </right>
      <top style="hair">
        <color indexed="64"/>
      </top>
      <bottom style="thick">
        <color indexed="64"/>
      </bottom>
      <diagonal/>
    </border>
    <border>
      <left/>
      <right style="medium">
        <color indexed="64"/>
      </right>
      <top style="hair">
        <color indexed="64"/>
      </top>
      <bottom style="thick">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bottom style="hair">
        <color indexed="64"/>
      </bottom>
      <diagonal/>
    </border>
    <border>
      <left/>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2" fillId="0" borderId="0"/>
    <xf numFmtId="43" fontId="1" fillId="0" borderId="0" applyFont="0" applyFill="0" applyBorder="0" applyAlignment="0" applyProtection="0"/>
  </cellStyleXfs>
  <cellXfs count="164">
    <xf numFmtId="0" fontId="0" fillId="0" borderId="0" xfId="0"/>
    <xf numFmtId="0" fontId="3" fillId="0" borderId="1" xfId="2" applyFont="1" applyFill="1" applyBorder="1" applyAlignment="1">
      <alignment vertical="center"/>
    </xf>
    <xf numFmtId="0" fontId="3" fillId="0" borderId="2" xfId="2" applyFont="1" applyFill="1" applyBorder="1" applyAlignment="1">
      <alignment vertical="center"/>
    </xf>
    <xf numFmtId="0" fontId="3" fillId="0" borderId="3" xfId="2" applyFont="1" applyFill="1" applyBorder="1" applyAlignment="1">
      <alignment vertical="center"/>
    </xf>
    <xf numFmtId="0" fontId="4" fillId="0" borderId="0" xfId="0" applyFont="1" applyFill="1"/>
    <xf numFmtId="0" fontId="6" fillId="0" borderId="25" xfId="2" applyFont="1" applyFill="1" applyBorder="1" applyAlignment="1">
      <alignment horizontal="center" vertical="center" wrapText="1"/>
    </xf>
    <xf numFmtId="0" fontId="6" fillId="0" borderId="26" xfId="2" applyFont="1" applyFill="1" applyBorder="1" applyAlignment="1">
      <alignment horizontal="center" vertical="center" wrapText="1"/>
    </xf>
    <xf numFmtId="0" fontId="6" fillId="0" borderId="27" xfId="2" applyFont="1" applyFill="1" applyBorder="1" applyAlignment="1">
      <alignment horizontal="center" vertical="center" wrapText="1"/>
    </xf>
    <xf numFmtId="0" fontId="6" fillId="0" borderId="28" xfId="2"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left" vertical="center" wrapText="1"/>
    </xf>
    <xf numFmtId="164" fontId="4" fillId="0" borderId="19" xfId="1" applyNumberFormat="1" applyFont="1" applyFill="1" applyBorder="1" applyAlignment="1">
      <alignment horizontal="center" vertical="center" wrapText="1"/>
    </xf>
    <xf numFmtId="164" fontId="4" fillId="0" borderId="31" xfId="1" applyNumberFormat="1" applyFont="1" applyFill="1" applyBorder="1" applyAlignment="1">
      <alignment horizontal="center" vertical="center" wrapText="1"/>
    </xf>
    <xf numFmtId="164" fontId="4" fillId="0" borderId="32" xfId="1" applyNumberFormat="1" applyFont="1" applyFill="1" applyBorder="1" applyAlignment="1">
      <alignment horizontal="center" vertical="center" wrapText="1"/>
    </xf>
    <xf numFmtId="164" fontId="4" fillId="0" borderId="33" xfId="1" applyNumberFormat="1" applyFont="1" applyFill="1" applyBorder="1" applyAlignment="1">
      <alignment horizontal="center" vertical="center" wrapText="1"/>
    </xf>
    <xf numFmtId="164" fontId="4" fillId="0" borderId="34" xfId="1" applyNumberFormat="1" applyFont="1" applyFill="1" applyBorder="1" applyAlignment="1">
      <alignment horizontal="center" vertical="center" wrapText="1"/>
    </xf>
    <xf numFmtId="43" fontId="9"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19" xfId="0" applyFont="1" applyFill="1" applyBorder="1" applyAlignment="1">
      <alignment horizontal="center" vertical="center" wrapText="1"/>
    </xf>
    <xf numFmtId="0" fontId="4" fillId="0" borderId="21" xfId="0" applyFont="1" applyFill="1" applyBorder="1" applyAlignment="1">
      <alignment horizontal="left" vertical="center" wrapText="1"/>
    </xf>
    <xf numFmtId="164" fontId="4" fillId="0" borderId="35" xfId="1" applyNumberFormat="1" applyFont="1" applyFill="1" applyBorder="1" applyAlignment="1">
      <alignment horizontal="center" vertical="center" wrapText="1"/>
    </xf>
    <xf numFmtId="164" fontId="4" fillId="0" borderId="36" xfId="1" applyNumberFormat="1" applyFont="1" applyFill="1" applyBorder="1" applyAlignment="1">
      <alignment horizontal="center" vertical="center" wrapText="1"/>
    </xf>
    <xf numFmtId="164" fontId="4" fillId="0" borderId="37" xfId="1" applyNumberFormat="1" applyFont="1" applyFill="1" applyBorder="1" applyAlignment="1">
      <alignment horizontal="center" vertical="center" wrapText="1"/>
    </xf>
    <xf numFmtId="164" fontId="4" fillId="0" borderId="38" xfId="1" applyNumberFormat="1" applyFont="1" applyFill="1" applyBorder="1" applyAlignment="1">
      <alignment horizontal="center" vertical="center" wrapText="1"/>
    </xf>
    <xf numFmtId="164" fontId="4" fillId="0" borderId="0" xfId="0" applyNumberFormat="1" applyFont="1" applyFill="1" applyAlignment="1">
      <alignment horizontal="center" vertical="center"/>
    </xf>
    <xf numFmtId="164" fontId="4" fillId="0" borderId="39" xfId="1" applyNumberFormat="1" applyFont="1" applyFill="1" applyBorder="1" applyAlignment="1">
      <alignment horizontal="center" vertical="center" wrapText="1"/>
    </xf>
    <xf numFmtId="0" fontId="4" fillId="3" borderId="21" xfId="0" applyFont="1" applyFill="1" applyBorder="1" applyAlignment="1">
      <alignment horizontal="left"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left" vertical="center" wrapText="1"/>
    </xf>
    <xf numFmtId="164" fontId="4" fillId="0" borderId="42" xfId="1" applyNumberFormat="1" applyFont="1" applyFill="1" applyBorder="1" applyAlignment="1">
      <alignment horizontal="center" vertical="center" wrapText="1"/>
    </xf>
    <xf numFmtId="164" fontId="4" fillId="0" borderId="44" xfId="1" applyNumberFormat="1" applyFont="1" applyFill="1" applyBorder="1" applyAlignment="1">
      <alignment horizontal="center" vertical="center" wrapText="1"/>
    </xf>
    <xf numFmtId="164" fontId="4" fillId="0" borderId="45" xfId="1" applyNumberFormat="1" applyFont="1" applyFill="1" applyBorder="1" applyAlignment="1">
      <alignment horizontal="center" vertical="center" wrapText="1"/>
    </xf>
    <xf numFmtId="164" fontId="4" fillId="0" borderId="46" xfId="1" applyNumberFormat="1" applyFont="1" applyFill="1" applyBorder="1" applyAlignment="1">
      <alignment horizontal="center" vertical="center" wrapText="1"/>
    </xf>
    <xf numFmtId="164" fontId="4" fillId="0" borderId="47" xfId="1" applyNumberFormat="1" applyFont="1" applyFill="1" applyBorder="1" applyAlignment="1">
      <alignment horizontal="center" vertical="center" wrapText="1"/>
    </xf>
    <xf numFmtId="164" fontId="4" fillId="0" borderId="48" xfId="1" applyNumberFormat="1" applyFont="1" applyFill="1" applyBorder="1" applyAlignment="1">
      <alignment horizontal="center" vertical="center" wrapText="1"/>
    </xf>
    <xf numFmtId="164" fontId="4" fillId="3" borderId="19" xfId="1" applyNumberFormat="1" applyFont="1" applyFill="1" applyBorder="1" applyAlignment="1">
      <alignment horizontal="center" vertical="center" wrapText="1"/>
    </xf>
    <xf numFmtId="164" fontId="4" fillId="3" borderId="35" xfId="1" applyNumberFormat="1" applyFont="1" applyFill="1" applyBorder="1" applyAlignment="1">
      <alignment horizontal="center" vertical="center" wrapText="1"/>
    </xf>
    <xf numFmtId="164" fontId="4" fillId="3" borderId="36" xfId="1" applyNumberFormat="1" applyFont="1" applyFill="1" applyBorder="1" applyAlignment="1">
      <alignment horizontal="center" vertical="center" wrapText="1"/>
    </xf>
    <xf numFmtId="164" fontId="4" fillId="3" borderId="39" xfId="1" applyNumberFormat="1" applyFont="1" applyFill="1" applyBorder="1" applyAlignment="1">
      <alignment horizontal="center" vertical="center" wrapText="1"/>
    </xf>
    <xf numFmtId="164" fontId="4" fillId="3" borderId="37" xfId="1"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164" fontId="4" fillId="3" borderId="22" xfId="1" applyNumberFormat="1" applyFont="1" applyFill="1" applyBorder="1" applyAlignment="1">
      <alignment horizontal="center" vertical="center" wrapText="1"/>
    </xf>
    <xf numFmtId="164" fontId="4" fillId="3" borderId="49" xfId="1" applyNumberFormat="1" applyFont="1" applyFill="1" applyBorder="1" applyAlignment="1">
      <alignment horizontal="center" vertical="center" wrapText="1"/>
    </xf>
    <xf numFmtId="164" fontId="4" fillId="3" borderId="50" xfId="1" applyNumberFormat="1" applyFont="1" applyFill="1" applyBorder="1" applyAlignment="1">
      <alignment horizontal="center" vertical="center" wrapText="1"/>
    </xf>
    <xf numFmtId="164" fontId="4" fillId="3" borderId="51" xfId="1" applyNumberFormat="1" applyFont="1" applyFill="1" applyBorder="1" applyAlignment="1">
      <alignment horizontal="center" vertical="center" wrapText="1"/>
    </xf>
    <xf numFmtId="164" fontId="4" fillId="3" borderId="52" xfId="1" applyNumberFormat="1" applyFont="1" applyFill="1" applyBorder="1" applyAlignment="1">
      <alignment horizontal="center" vertical="center" wrapText="1"/>
    </xf>
    <xf numFmtId="164" fontId="4" fillId="0" borderId="53" xfId="1" applyNumberFormat="1"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41" xfId="0" applyFont="1" applyFill="1" applyBorder="1" applyAlignment="1">
      <alignment horizontal="left" vertical="center" wrapText="1"/>
    </xf>
    <xf numFmtId="0" fontId="10" fillId="3" borderId="22" xfId="0" applyFont="1" applyFill="1" applyBorder="1" applyAlignment="1">
      <alignment horizontal="center" vertical="center" wrapText="1"/>
    </xf>
    <xf numFmtId="164" fontId="10" fillId="0" borderId="40" xfId="1" applyNumberFormat="1" applyFont="1" applyFill="1" applyBorder="1" applyAlignment="1">
      <alignment horizontal="center" vertical="center" wrapText="1"/>
    </xf>
    <xf numFmtId="164" fontId="10" fillId="3" borderId="54" xfId="1" applyNumberFormat="1" applyFont="1" applyFill="1" applyBorder="1" applyAlignment="1">
      <alignment horizontal="center" vertical="center" wrapText="1"/>
    </xf>
    <xf numFmtId="164" fontId="10" fillId="3" borderId="55" xfId="1" applyNumberFormat="1" applyFont="1" applyFill="1" applyBorder="1" applyAlignment="1">
      <alignment horizontal="center" vertical="center" wrapText="1"/>
    </xf>
    <xf numFmtId="164" fontId="10" fillId="3" borderId="56" xfId="1" applyNumberFormat="1" applyFont="1" applyFill="1" applyBorder="1" applyAlignment="1">
      <alignment horizontal="center" vertical="center" wrapText="1"/>
    </xf>
    <xf numFmtId="164" fontId="10" fillId="3" borderId="57" xfId="1" applyNumberFormat="1" applyFont="1" applyFill="1" applyBorder="1" applyAlignment="1">
      <alignment horizontal="center" vertical="center" wrapText="1"/>
    </xf>
    <xf numFmtId="164" fontId="10" fillId="0" borderId="20" xfId="1" applyNumberFormat="1" applyFont="1" applyFill="1" applyBorder="1" applyAlignment="1">
      <alignment horizontal="center" vertical="center" wrapText="1"/>
    </xf>
    <xf numFmtId="164" fontId="10" fillId="0" borderId="0" xfId="0" applyNumberFormat="1" applyFont="1" applyFill="1" applyAlignment="1">
      <alignment horizontal="center" vertical="center"/>
    </xf>
    <xf numFmtId="0" fontId="10" fillId="0" borderId="0" xfId="0" applyFont="1" applyFill="1" applyAlignment="1">
      <alignment horizontal="center" vertical="center"/>
    </xf>
    <xf numFmtId="0" fontId="10" fillId="3" borderId="19" xfId="0" applyFont="1" applyFill="1" applyBorder="1" applyAlignment="1">
      <alignment horizontal="center" vertical="center" wrapText="1"/>
    </xf>
    <xf numFmtId="164" fontId="10" fillId="3" borderId="19" xfId="1" applyNumberFormat="1" applyFont="1" applyFill="1" applyBorder="1" applyAlignment="1">
      <alignment horizontal="center" vertical="center" wrapText="1"/>
    </xf>
    <xf numFmtId="164" fontId="10" fillId="3" borderId="35" xfId="1" applyNumberFormat="1" applyFont="1" applyFill="1" applyBorder="1" applyAlignment="1">
      <alignment horizontal="center" vertical="center" wrapText="1"/>
    </xf>
    <xf numFmtId="164" fontId="10" fillId="3" borderId="36" xfId="1" applyNumberFormat="1" applyFont="1" applyFill="1" applyBorder="1" applyAlignment="1">
      <alignment horizontal="center" vertical="center" wrapText="1"/>
    </xf>
    <xf numFmtId="164" fontId="10" fillId="0" borderId="36" xfId="1" applyNumberFormat="1" applyFont="1" applyFill="1" applyBorder="1" applyAlignment="1">
      <alignment horizontal="center" vertical="center" wrapText="1"/>
    </xf>
    <xf numFmtId="164" fontId="10" fillId="0" borderId="39" xfId="1" applyNumberFormat="1" applyFont="1" applyFill="1" applyBorder="1" applyAlignment="1">
      <alignment horizontal="center" vertical="center" wrapText="1"/>
    </xf>
    <xf numFmtId="164" fontId="10" fillId="0" borderId="37" xfId="1" applyNumberFormat="1" applyFont="1" applyFill="1" applyBorder="1" applyAlignment="1">
      <alignment horizontal="center" vertical="center" wrapText="1"/>
    </xf>
    <xf numFmtId="164" fontId="10" fillId="0" borderId="38" xfId="1" applyNumberFormat="1" applyFont="1" applyFill="1" applyBorder="1" applyAlignment="1">
      <alignment horizontal="center" vertical="center" wrapText="1"/>
    </xf>
    <xf numFmtId="0" fontId="10" fillId="3" borderId="58"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3" borderId="42" xfId="0" applyFont="1" applyFill="1" applyBorder="1" applyAlignment="1">
      <alignment horizontal="center" vertical="center" wrapText="1"/>
    </xf>
    <xf numFmtId="164" fontId="4" fillId="3" borderId="42" xfId="1" applyNumberFormat="1" applyFont="1" applyFill="1" applyBorder="1" applyAlignment="1">
      <alignment horizontal="center" vertical="center" wrapText="1"/>
    </xf>
    <xf numFmtId="164" fontId="4" fillId="3" borderId="44" xfId="1" applyNumberFormat="1" applyFont="1" applyFill="1" applyBorder="1" applyAlignment="1">
      <alignment horizontal="center" vertical="center" wrapText="1"/>
    </xf>
    <xf numFmtId="164" fontId="4" fillId="3" borderId="45" xfId="1" applyNumberFormat="1" applyFont="1" applyFill="1" applyBorder="1" applyAlignment="1">
      <alignment horizontal="center" vertical="center" wrapText="1"/>
    </xf>
    <xf numFmtId="164" fontId="10" fillId="0" borderId="48" xfId="1" applyNumberFormat="1" applyFont="1" applyFill="1" applyBorder="1" applyAlignment="1">
      <alignment horizontal="center" vertical="center" wrapText="1"/>
    </xf>
    <xf numFmtId="0" fontId="10" fillId="0" borderId="59" xfId="0" applyFont="1" applyFill="1" applyBorder="1" applyAlignment="1">
      <alignment horizontal="left" vertical="center" wrapText="1"/>
    </xf>
    <xf numFmtId="164" fontId="10" fillId="3" borderId="58" xfId="1" applyNumberFormat="1" applyFont="1" applyFill="1" applyBorder="1" applyAlignment="1">
      <alignment horizontal="center" vertical="center" wrapText="1"/>
    </xf>
    <xf numFmtId="164" fontId="10" fillId="3" borderId="60" xfId="1" applyNumberFormat="1" applyFont="1" applyFill="1" applyBorder="1" applyAlignment="1">
      <alignment horizontal="center" vertical="center" wrapText="1"/>
    </xf>
    <xf numFmtId="164" fontId="10" fillId="3" borderId="61" xfId="1" applyNumberFormat="1" applyFont="1" applyFill="1" applyBorder="1" applyAlignment="1">
      <alignment horizontal="center" vertical="center" wrapText="1"/>
    </xf>
    <xf numFmtId="164" fontId="10" fillId="0" borderId="61" xfId="1" applyNumberFormat="1" applyFont="1" applyFill="1" applyBorder="1" applyAlignment="1">
      <alignment horizontal="center" vertical="center" wrapText="1"/>
    </xf>
    <xf numFmtId="164" fontId="10" fillId="0" borderId="62" xfId="1" applyNumberFormat="1" applyFont="1" applyFill="1" applyBorder="1" applyAlignment="1">
      <alignment horizontal="center" vertical="center" wrapText="1"/>
    </xf>
    <xf numFmtId="164" fontId="10" fillId="0" borderId="63" xfId="1" applyNumberFormat="1" applyFont="1" applyFill="1" applyBorder="1" applyAlignment="1">
      <alignment horizontal="center" vertical="center" wrapText="1"/>
    </xf>
    <xf numFmtId="164" fontId="10" fillId="0" borderId="53" xfId="1" applyNumberFormat="1" applyFont="1" applyFill="1" applyBorder="1" applyAlignment="1">
      <alignment horizontal="center" vertical="center" wrapText="1"/>
    </xf>
    <xf numFmtId="164" fontId="4" fillId="0" borderId="40" xfId="1" applyNumberFormat="1" applyFont="1" applyFill="1" applyBorder="1" applyAlignment="1">
      <alignment horizontal="center" vertical="center" wrapText="1"/>
    </xf>
    <xf numFmtId="164" fontId="4" fillId="0" borderId="54" xfId="1" applyNumberFormat="1" applyFont="1" applyFill="1" applyBorder="1" applyAlignment="1">
      <alignment horizontal="center" vertical="center" wrapText="1"/>
    </xf>
    <xf numFmtId="164" fontId="4" fillId="0" borderId="55" xfId="1" applyNumberFormat="1" applyFont="1" applyFill="1" applyBorder="1" applyAlignment="1">
      <alignment horizontal="center" vertical="center" wrapText="1"/>
    </xf>
    <xf numFmtId="164" fontId="4" fillId="0" borderId="56" xfId="1" applyNumberFormat="1" applyFont="1" applyFill="1" applyBorder="1" applyAlignment="1">
      <alignment horizontal="center" vertical="center" wrapText="1"/>
    </xf>
    <xf numFmtId="164" fontId="4" fillId="0" borderId="57" xfId="1" applyNumberFormat="1" applyFont="1" applyFill="1" applyBorder="1" applyAlignment="1">
      <alignment horizontal="center" vertical="center" wrapText="1"/>
    </xf>
    <xf numFmtId="164" fontId="4" fillId="0" borderId="64" xfId="1" applyNumberFormat="1"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21" xfId="0" applyFont="1" applyFill="1" applyBorder="1" applyAlignment="1">
      <alignment horizontal="left" vertical="center" wrapText="1"/>
    </xf>
    <xf numFmtId="0" fontId="11" fillId="3" borderId="58" xfId="0" applyFont="1" applyFill="1" applyBorder="1" applyAlignment="1">
      <alignment horizontal="center" vertical="center" wrapText="1"/>
    </xf>
    <xf numFmtId="164" fontId="11" fillId="3" borderId="19" xfId="1" applyNumberFormat="1" applyFont="1" applyFill="1" applyBorder="1" applyAlignment="1">
      <alignment horizontal="center" vertical="center" wrapText="1"/>
    </xf>
    <xf numFmtId="164" fontId="11" fillId="3" borderId="35" xfId="1" applyNumberFormat="1" applyFont="1" applyFill="1" applyBorder="1" applyAlignment="1">
      <alignment horizontal="center" vertical="center" wrapText="1"/>
    </xf>
    <xf numFmtId="164" fontId="11" fillId="3" borderId="36" xfId="1" applyNumberFormat="1" applyFont="1" applyFill="1" applyBorder="1" applyAlignment="1">
      <alignment horizontal="center" vertical="center" wrapText="1"/>
    </xf>
    <xf numFmtId="164" fontId="11" fillId="0" borderId="36" xfId="1" applyNumberFormat="1" applyFont="1" applyFill="1" applyBorder="1" applyAlignment="1">
      <alignment horizontal="center" vertical="center" wrapText="1"/>
    </xf>
    <xf numFmtId="164" fontId="11" fillId="0" borderId="39" xfId="1" applyNumberFormat="1" applyFont="1" applyFill="1" applyBorder="1" applyAlignment="1">
      <alignment horizontal="center" vertical="center" wrapText="1"/>
    </xf>
    <xf numFmtId="164" fontId="11" fillId="0" borderId="37" xfId="1" applyNumberFormat="1" applyFont="1" applyFill="1" applyBorder="1" applyAlignment="1">
      <alignment horizontal="center" vertical="center" wrapText="1"/>
    </xf>
    <xf numFmtId="164" fontId="11" fillId="0" borderId="38" xfId="1" applyNumberFormat="1" applyFont="1" applyFill="1" applyBorder="1" applyAlignment="1">
      <alignment horizontal="center" vertical="center" wrapText="1"/>
    </xf>
    <xf numFmtId="164"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4" fillId="0" borderId="65" xfId="2" applyFont="1" applyFill="1" applyBorder="1" applyAlignment="1">
      <alignment vertical="center"/>
    </xf>
    <xf numFmtId="0" fontId="4" fillId="0" borderId="66" xfId="2" applyFont="1" applyFill="1" applyBorder="1" applyAlignment="1">
      <alignment vertical="center"/>
    </xf>
    <xf numFmtId="164" fontId="12" fillId="0" borderId="0" xfId="0" applyNumberFormat="1" applyFont="1" applyFill="1" applyAlignment="1">
      <alignment vertical="center"/>
    </xf>
    <xf numFmtId="0" fontId="13" fillId="0" borderId="0" xfId="0" applyFont="1" applyFill="1" applyAlignment="1">
      <alignment vertical="center"/>
    </xf>
    <xf numFmtId="0" fontId="4" fillId="0" borderId="68" xfId="0" applyFont="1" applyFill="1" applyBorder="1" applyAlignment="1">
      <alignment vertical="center"/>
    </xf>
    <xf numFmtId="0" fontId="4" fillId="0" borderId="69" xfId="0" applyFont="1" applyFill="1" applyBorder="1" applyAlignment="1">
      <alignment vertical="center"/>
    </xf>
    <xf numFmtId="0" fontId="12" fillId="0" borderId="0" xfId="0" applyFont="1" applyFill="1" applyAlignment="1">
      <alignment vertical="center"/>
    </xf>
    <xf numFmtId="0" fontId="4" fillId="0" borderId="71" xfId="2" applyFont="1" applyFill="1" applyBorder="1" applyAlignment="1">
      <alignment vertical="center" wrapText="1"/>
    </xf>
    <xf numFmtId="0" fontId="4" fillId="0" borderId="72" xfId="2" applyFont="1" applyFill="1" applyBorder="1" applyAlignment="1">
      <alignment vertical="center" wrapText="1"/>
    </xf>
    <xf numFmtId="0" fontId="14" fillId="0" borderId="0" xfId="0" applyFont="1" applyFill="1"/>
    <xf numFmtId="0" fontId="13" fillId="0" borderId="0" xfId="0" applyFont="1" applyFill="1"/>
    <xf numFmtId="0" fontId="4" fillId="0" borderId="68"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11" fillId="0" borderId="68" xfId="0" applyFont="1" applyFill="1" applyBorder="1" applyAlignment="1">
      <alignment horizontal="left" vertical="center" wrapText="1"/>
    </xf>
    <xf numFmtId="0" fontId="11" fillId="0" borderId="70" xfId="0" applyFont="1" applyFill="1" applyBorder="1" applyAlignment="1">
      <alignment horizontal="left" vertical="center" wrapText="1"/>
    </xf>
    <xf numFmtId="0" fontId="11" fillId="0" borderId="69"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6" fillId="0" borderId="10"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9"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0" borderId="11" xfId="2" applyFont="1" applyFill="1" applyBorder="1" applyAlignment="1">
      <alignment horizontal="center" vertical="center" wrapText="1"/>
    </xf>
    <xf numFmtId="0" fontId="6" fillId="0" borderId="12" xfId="2" applyFont="1" applyFill="1" applyBorder="1" applyAlignment="1">
      <alignment horizontal="center" vertical="center" wrapText="1"/>
    </xf>
    <xf numFmtId="0" fontId="6" fillId="0" borderId="16" xfId="2" applyFont="1" applyFill="1" applyBorder="1" applyAlignment="1">
      <alignment horizontal="center" vertical="center" wrapText="1"/>
    </xf>
    <xf numFmtId="0" fontId="6" fillId="0" borderId="21" xfId="2" applyFont="1" applyFill="1" applyBorder="1" applyAlignment="1">
      <alignment horizontal="center" vertical="center" wrapText="1"/>
    </xf>
    <xf numFmtId="0" fontId="6" fillId="0" borderId="29" xfId="2" applyFont="1" applyFill="1" applyBorder="1" applyAlignment="1">
      <alignment horizontal="center" vertical="center" wrapText="1"/>
    </xf>
    <xf numFmtId="0" fontId="6" fillId="0" borderId="17" xfId="2" applyFont="1" applyFill="1" applyBorder="1" applyAlignment="1">
      <alignment horizontal="center" vertical="center" wrapText="1"/>
    </xf>
    <xf numFmtId="0" fontId="6" fillId="0" borderId="22" xfId="2" applyFont="1" applyFill="1" applyBorder="1" applyAlignment="1">
      <alignment horizontal="center" vertical="center" wrapText="1"/>
    </xf>
    <xf numFmtId="0" fontId="6" fillId="0" borderId="30" xfId="2" applyFont="1" applyFill="1" applyBorder="1" applyAlignment="1">
      <alignment horizontal="center" vertical="center" wrapText="1"/>
    </xf>
    <xf numFmtId="3" fontId="8" fillId="0" borderId="17" xfId="0" applyNumberFormat="1" applyFont="1" applyFill="1" applyBorder="1" applyAlignment="1">
      <alignment horizontal="center" vertical="center" wrapText="1"/>
    </xf>
    <xf numFmtId="3" fontId="8" fillId="0" borderId="22" xfId="0" applyNumberFormat="1" applyFont="1" applyFill="1" applyBorder="1" applyAlignment="1">
      <alignment horizontal="center" vertical="center" wrapText="1"/>
    </xf>
    <xf numFmtId="3" fontId="8" fillId="0" borderId="30" xfId="0" applyNumberFormat="1" applyFont="1" applyFill="1" applyBorder="1" applyAlignment="1">
      <alignment horizontal="center" vertical="center" wrapText="1"/>
    </xf>
    <xf numFmtId="0" fontId="4" fillId="0" borderId="65"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3" fillId="0" borderId="4" xfId="2" applyFont="1" applyFill="1" applyBorder="1" applyAlignment="1">
      <alignment horizontal="left" vertical="center"/>
    </xf>
    <xf numFmtId="0" fontId="3" fillId="0" borderId="5" xfId="2" applyFont="1" applyFill="1" applyBorder="1" applyAlignment="1">
      <alignment horizontal="left" vertical="center"/>
    </xf>
    <xf numFmtId="0" fontId="3" fillId="0" borderId="6" xfId="2" applyFont="1" applyFill="1" applyBorder="1" applyAlignment="1">
      <alignment horizontal="left" vertical="center"/>
    </xf>
    <xf numFmtId="0" fontId="3" fillId="0" borderId="7" xfId="2" applyFont="1" applyFill="1" applyBorder="1" applyAlignment="1">
      <alignment horizontal="left" vertical="center"/>
    </xf>
    <xf numFmtId="0" fontId="5" fillId="0" borderId="8" xfId="2" applyFont="1" applyFill="1" applyBorder="1" applyAlignment="1">
      <alignment horizontal="left" vertical="center" wrapText="1"/>
    </xf>
    <xf numFmtId="0" fontId="5" fillId="0" borderId="9" xfId="2" applyFont="1" applyFill="1" applyBorder="1" applyAlignment="1">
      <alignment horizontal="left" vertical="center" wrapText="1"/>
    </xf>
    <xf numFmtId="0" fontId="5" fillId="0" borderId="11" xfId="2" applyFont="1" applyFill="1" applyBorder="1" applyAlignment="1">
      <alignment horizontal="left" vertical="center" wrapText="1"/>
    </xf>
    <xf numFmtId="0" fontId="5" fillId="0" borderId="12" xfId="2" applyFont="1" applyFill="1" applyBorder="1" applyAlignment="1">
      <alignment horizontal="left" vertical="center" wrapText="1"/>
    </xf>
    <xf numFmtId="0" fontId="6" fillId="2" borderId="10" xfId="2" applyFont="1" applyFill="1" applyBorder="1" applyAlignment="1">
      <alignment horizontal="left" vertical="center" wrapText="1"/>
    </xf>
    <xf numFmtId="0" fontId="6" fillId="2" borderId="8" xfId="2" applyFont="1" applyFill="1" applyBorder="1" applyAlignment="1">
      <alignment horizontal="left" vertical="center" wrapText="1"/>
    </xf>
    <xf numFmtId="0" fontId="6" fillId="2" borderId="9" xfId="2" applyFont="1" applyFill="1" applyBorder="1" applyAlignment="1">
      <alignment horizontal="left" vertical="center" wrapText="1"/>
    </xf>
    <xf numFmtId="0" fontId="6" fillId="2" borderId="13" xfId="2" applyFont="1" applyFill="1" applyBorder="1" applyAlignment="1">
      <alignment horizontal="left" vertical="center" wrapText="1"/>
    </xf>
    <xf numFmtId="0" fontId="6" fillId="2" borderId="11" xfId="2" applyFont="1" applyFill="1" applyBorder="1" applyAlignment="1">
      <alignment horizontal="left" vertical="center" wrapText="1"/>
    </xf>
    <xf numFmtId="0" fontId="6" fillId="2" borderId="12" xfId="2" applyFont="1" applyFill="1" applyBorder="1" applyAlignment="1">
      <alignment horizontal="left" vertical="center" wrapText="1"/>
    </xf>
    <xf numFmtId="0" fontId="6" fillId="0" borderId="14" xfId="2" applyFont="1" applyFill="1" applyBorder="1" applyAlignment="1">
      <alignment horizontal="center" vertical="center" wrapText="1"/>
    </xf>
    <xf numFmtId="0" fontId="6" fillId="0" borderId="18" xfId="2" applyFont="1" applyFill="1" applyBorder="1" applyAlignment="1">
      <alignment horizontal="center" vertical="center" wrapText="1"/>
    </xf>
    <xf numFmtId="0" fontId="6" fillId="0" borderId="23" xfId="2" applyFont="1" applyFill="1" applyBorder="1" applyAlignment="1">
      <alignment horizontal="center" vertical="center" wrapText="1"/>
    </xf>
    <xf numFmtId="0" fontId="6" fillId="0" borderId="15" xfId="2" applyFont="1" applyFill="1" applyBorder="1" applyAlignment="1">
      <alignment horizontal="center" vertical="center" wrapText="1"/>
    </xf>
    <xf numFmtId="0" fontId="6" fillId="0" borderId="19" xfId="2" applyFont="1" applyFill="1" applyBorder="1" applyAlignment="1">
      <alignment horizontal="center" vertical="center" wrapText="1"/>
    </xf>
    <xf numFmtId="0" fontId="6" fillId="0" borderId="24" xfId="2" applyFont="1" applyFill="1" applyBorder="1" applyAlignment="1">
      <alignment horizontal="center" vertical="center" wrapText="1"/>
    </xf>
    <xf numFmtId="0" fontId="6" fillId="0" borderId="20" xfId="2" applyFont="1" applyFill="1" applyBorder="1" applyAlignment="1">
      <alignment horizontal="center" vertical="center" wrapText="1"/>
    </xf>
  </cellXfs>
  <cellStyles count="4">
    <cellStyle name="Comma" xfId="1" builtinId="3"/>
    <cellStyle name="Comma 5 2" xfId="3"/>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3"/>
  <sheetViews>
    <sheetView showGridLines="0" tabSelected="1" zoomScale="50" zoomScaleNormal="50" workbookViewId="0">
      <pane xSplit="4" ySplit="6" topLeftCell="E7" activePane="bottomRight" state="frozen"/>
      <selection pane="topRight" activeCell="E1" sqref="E1"/>
      <selection pane="bottomLeft" activeCell="A7" sqref="A7"/>
      <selection pane="bottomRight" activeCell="D9" sqref="D9"/>
    </sheetView>
  </sheetViews>
  <sheetFormatPr defaultRowHeight="14.25" x14ac:dyDescent="0.2"/>
  <cols>
    <col min="1" max="1" width="11" style="114" customWidth="1"/>
    <col min="2" max="2" width="20.28515625" style="114" customWidth="1"/>
    <col min="3" max="3" width="32.85546875" style="114" customWidth="1"/>
    <col min="4" max="4" width="113.5703125" style="114" customWidth="1"/>
    <col min="5" max="5" width="8" style="114" bestFit="1" customWidth="1"/>
    <col min="6" max="6" width="23.85546875" style="114" customWidth="1"/>
    <col min="7" max="7" width="24.28515625" style="114" customWidth="1"/>
    <col min="8" max="8" width="23.42578125" style="114" customWidth="1"/>
    <col min="9" max="9" width="19.85546875" style="114" customWidth="1"/>
    <col min="10" max="10" width="22.42578125" style="114" customWidth="1"/>
    <col min="11" max="12" width="19.42578125" style="114" customWidth="1"/>
    <col min="13" max="13" width="20.42578125" style="114" customWidth="1"/>
    <col min="14" max="14" width="32.28515625" style="114" customWidth="1"/>
    <col min="15" max="15" width="23.42578125" style="115" customWidth="1"/>
    <col min="16" max="16384" width="9.140625" style="115"/>
  </cols>
  <sheetData>
    <row r="1" spans="1:15" s="4" customFormat="1" ht="30.75" thickBot="1" x14ac:dyDescent="0.3">
      <c r="A1" s="1" t="s">
        <v>0</v>
      </c>
      <c r="B1" s="2"/>
      <c r="C1" s="2"/>
      <c r="D1" s="3"/>
      <c r="E1" s="143" t="s">
        <v>1</v>
      </c>
      <c r="F1" s="144"/>
      <c r="G1" s="145"/>
      <c r="H1" s="145"/>
      <c r="I1" s="145"/>
      <c r="J1" s="145"/>
      <c r="K1" s="145"/>
      <c r="L1" s="145"/>
      <c r="M1" s="145"/>
      <c r="N1" s="146"/>
    </row>
    <row r="2" spans="1:15" s="4" customFormat="1" ht="39.950000000000003" customHeight="1" x14ac:dyDescent="0.25">
      <c r="A2" s="147" t="s">
        <v>2</v>
      </c>
      <c r="B2" s="147"/>
      <c r="C2" s="147"/>
      <c r="D2" s="147"/>
      <c r="E2" s="147"/>
      <c r="F2" s="147"/>
      <c r="G2" s="148"/>
      <c r="H2" s="151" t="s">
        <v>3</v>
      </c>
      <c r="I2" s="152"/>
      <c r="J2" s="152"/>
      <c r="K2" s="152"/>
      <c r="L2" s="152"/>
      <c r="M2" s="152"/>
      <c r="N2" s="153"/>
    </row>
    <row r="3" spans="1:15" s="4" customFormat="1" ht="39.950000000000003" customHeight="1" thickBot="1" x14ac:dyDescent="0.3">
      <c r="A3" s="149"/>
      <c r="B3" s="149"/>
      <c r="C3" s="149"/>
      <c r="D3" s="149"/>
      <c r="E3" s="149"/>
      <c r="F3" s="149"/>
      <c r="G3" s="150"/>
      <c r="H3" s="154"/>
      <c r="I3" s="155"/>
      <c r="J3" s="155"/>
      <c r="K3" s="155"/>
      <c r="L3" s="155"/>
      <c r="M3" s="155"/>
      <c r="N3" s="156"/>
    </row>
    <row r="4" spans="1:15" s="4" customFormat="1" ht="31.5" customHeight="1" x14ac:dyDescent="0.25">
      <c r="A4" s="157" t="s">
        <v>4</v>
      </c>
      <c r="B4" s="160" t="s">
        <v>5</v>
      </c>
      <c r="C4" s="160" t="s">
        <v>6</v>
      </c>
      <c r="D4" s="160" t="s">
        <v>7</v>
      </c>
      <c r="E4" s="160" t="s">
        <v>8</v>
      </c>
      <c r="F4" s="127" t="s">
        <v>9</v>
      </c>
      <c r="G4" s="127" t="s">
        <v>10</v>
      </c>
      <c r="H4" s="125" t="s">
        <v>11</v>
      </c>
      <c r="I4" s="126"/>
      <c r="J4" s="126"/>
      <c r="K4" s="126"/>
      <c r="L4" s="127"/>
      <c r="M4" s="131" t="s">
        <v>12</v>
      </c>
      <c r="N4" s="134" t="s">
        <v>13</v>
      </c>
    </row>
    <row r="5" spans="1:15" s="4" customFormat="1" ht="31.5" customHeight="1" thickBot="1" x14ac:dyDescent="0.3">
      <c r="A5" s="158"/>
      <c r="B5" s="161"/>
      <c r="C5" s="161"/>
      <c r="D5" s="161"/>
      <c r="E5" s="161"/>
      <c r="F5" s="163"/>
      <c r="G5" s="163"/>
      <c r="H5" s="128"/>
      <c r="I5" s="129"/>
      <c r="J5" s="129"/>
      <c r="K5" s="129"/>
      <c r="L5" s="130"/>
      <c r="M5" s="132"/>
      <c r="N5" s="135"/>
    </row>
    <row r="6" spans="1:15" s="4" customFormat="1" ht="20.25" customHeight="1" thickBot="1" x14ac:dyDescent="0.3">
      <c r="A6" s="159"/>
      <c r="B6" s="162"/>
      <c r="C6" s="162"/>
      <c r="D6" s="162"/>
      <c r="E6" s="162"/>
      <c r="F6" s="130"/>
      <c r="G6" s="130"/>
      <c r="H6" s="5" t="s">
        <v>14</v>
      </c>
      <c r="I6" s="6" t="s">
        <v>15</v>
      </c>
      <c r="J6" s="6" t="s">
        <v>16</v>
      </c>
      <c r="K6" s="7" t="s">
        <v>17</v>
      </c>
      <c r="L6" s="8" t="s">
        <v>18</v>
      </c>
      <c r="M6" s="133"/>
      <c r="N6" s="136"/>
    </row>
    <row r="7" spans="1:15" s="17" customFormat="1" ht="60" customHeight="1" x14ac:dyDescent="0.25">
      <c r="A7" s="9">
        <v>1</v>
      </c>
      <c r="B7" s="9" t="s">
        <v>19</v>
      </c>
      <c r="C7" s="9" t="s">
        <v>20</v>
      </c>
      <c r="D7" s="10" t="s">
        <v>21</v>
      </c>
      <c r="E7" s="9" t="s">
        <v>22</v>
      </c>
      <c r="F7" s="137">
        <v>200000</v>
      </c>
      <c r="G7" s="11">
        <v>40000</v>
      </c>
      <c r="H7" s="12">
        <v>120000</v>
      </c>
      <c r="I7" s="13">
        <v>0</v>
      </c>
      <c r="J7" s="13">
        <v>0</v>
      </c>
      <c r="K7" s="13">
        <v>0</v>
      </c>
      <c r="L7" s="14">
        <v>0</v>
      </c>
      <c r="M7" s="15">
        <f t="shared" ref="M7:M39" si="0">SUM(H7:L7)</f>
        <v>120000</v>
      </c>
      <c r="N7" s="9" t="s">
        <v>23</v>
      </c>
      <c r="O7" s="16"/>
    </row>
    <row r="8" spans="1:15" s="17" customFormat="1" ht="60" customHeight="1" x14ac:dyDescent="0.25">
      <c r="A8" s="18">
        <f>+A7+1</f>
        <v>2</v>
      </c>
      <c r="B8" s="18" t="s">
        <v>19</v>
      </c>
      <c r="C8" s="18" t="s">
        <v>24</v>
      </c>
      <c r="D8" s="19" t="s">
        <v>25</v>
      </c>
      <c r="E8" s="18" t="s">
        <v>22</v>
      </c>
      <c r="F8" s="138"/>
      <c r="G8" s="11">
        <v>30000</v>
      </c>
      <c r="H8" s="20">
        <v>79000</v>
      </c>
      <c r="I8" s="21">
        <v>0</v>
      </c>
      <c r="J8" s="21">
        <v>0</v>
      </c>
      <c r="K8" s="21">
        <v>0</v>
      </c>
      <c r="L8" s="22">
        <v>0</v>
      </c>
      <c r="M8" s="23">
        <f t="shared" si="0"/>
        <v>79000</v>
      </c>
      <c r="N8" s="18" t="s">
        <v>26</v>
      </c>
      <c r="O8" s="24"/>
    </row>
    <row r="9" spans="1:15" s="17" customFormat="1" ht="60" customHeight="1" x14ac:dyDescent="0.25">
      <c r="A9" s="18">
        <f t="shared" ref="A9:A50" si="1">+A8+1</f>
        <v>3</v>
      </c>
      <c r="B9" s="18" t="s">
        <v>19</v>
      </c>
      <c r="C9" s="18" t="s">
        <v>27</v>
      </c>
      <c r="D9" s="19" t="s">
        <v>21</v>
      </c>
      <c r="E9" s="18" t="s">
        <v>22</v>
      </c>
      <c r="F9" s="138"/>
      <c r="G9" s="11">
        <v>20000</v>
      </c>
      <c r="H9" s="20">
        <v>0</v>
      </c>
      <c r="I9" s="21">
        <v>30000</v>
      </c>
      <c r="J9" s="21">
        <v>20000</v>
      </c>
      <c r="K9" s="21">
        <v>3000</v>
      </c>
      <c r="L9" s="22">
        <v>0</v>
      </c>
      <c r="M9" s="23">
        <f t="shared" si="0"/>
        <v>53000</v>
      </c>
      <c r="N9" s="18" t="s">
        <v>26</v>
      </c>
      <c r="O9" s="16"/>
    </row>
    <row r="10" spans="1:15" s="17" customFormat="1" ht="60" customHeight="1" x14ac:dyDescent="0.25">
      <c r="A10" s="18">
        <f t="shared" si="1"/>
        <v>4</v>
      </c>
      <c r="B10" s="18" t="s">
        <v>19</v>
      </c>
      <c r="C10" s="18" t="s">
        <v>28</v>
      </c>
      <c r="D10" s="19" t="s">
        <v>25</v>
      </c>
      <c r="E10" s="18" t="s">
        <v>22</v>
      </c>
      <c r="F10" s="138"/>
      <c r="G10" s="11">
        <v>25000</v>
      </c>
      <c r="H10" s="20">
        <v>0</v>
      </c>
      <c r="I10" s="21">
        <v>69000</v>
      </c>
      <c r="J10" s="21">
        <v>0</v>
      </c>
      <c r="K10" s="21">
        <v>0</v>
      </c>
      <c r="L10" s="22">
        <v>0</v>
      </c>
      <c r="M10" s="23">
        <f t="shared" si="0"/>
        <v>69000</v>
      </c>
      <c r="N10" s="18" t="s">
        <v>29</v>
      </c>
      <c r="O10" s="24"/>
    </row>
    <row r="11" spans="1:15" s="17" customFormat="1" ht="60" customHeight="1" x14ac:dyDescent="0.25">
      <c r="A11" s="18">
        <f t="shared" si="1"/>
        <v>5</v>
      </c>
      <c r="B11" s="18" t="s">
        <v>19</v>
      </c>
      <c r="C11" s="18" t="s">
        <v>30</v>
      </c>
      <c r="D11" s="19" t="s">
        <v>31</v>
      </c>
      <c r="E11" s="18" t="s">
        <v>22</v>
      </c>
      <c r="F11" s="138"/>
      <c r="G11" s="11">
        <v>25000</v>
      </c>
      <c r="H11" s="20">
        <v>26000</v>
      </c>
      <c r="I11" s="21">
        <v>0</v>
      </c>
      <c r="J11" s="21">
        <v>0</v>
      </c>
      <c r="K11" s="21">
        <v>0</v>
      </c>
      <c r="L11" s="22">
        <v>0</v>
      </c>
      <c r="M11" s="23">
        <f t="shared" si="0"/>
        <v>26000</v>
      </c>
      <c r="N11" s="18" t="s">
        <v>32</v>
      </c>
      <c r="O11" s="24"/>
    </row>
    <row r="12" spans="1:15" s="17" customFormat="1" ht="60" customHeight="1" x14ac:dyDescent="0.25">
      <c r="A12" s="18">
        <f t="shared" si="1"/>
        <v>6</v>
      </c>
      <c r="B12" s="18" t="s">
        <v>19</v>
      </c>
      <c r="C12" s="18" t="s">
        <v>33</v>
      </c>
      <c r="D12" s="19" t="s">
        <v>31</v>
      </c>
      <c r="E12" s="18" t="s">
        <v>22</v>
      </c>
      <c r="F12" s="138"/>
      <c r="G12" s="11">
        <v>25000</v>
      </c>
      <c r="H12" s="20">
        <v>0</v>
      </c>
      <c r="I12" s="21">
        <v>11000</v>
      </c>
      <c r="J12" s="21">
        <v>9000</v>
      </c>
      <c r="K12" s="25">
        <v>1500</v>
      </c>
      <c r="L12" s="22">
        <v>0</v>
      </c>
      <c r="M12" s="23">
        <f t="shared" si="0"/>
        <v>21500</v>
      </c>
      <c r="N12" s="18" t="s">
        <v>32</v>
      </c>
      <c r="O12" s="24"/>
    </row>
    <row r="13" spans="1:15" s="17" customFormat="1" ht="60" customHeight="1" x14ac:dyDescent="0.25">
      <c r="A13" s="18">
        <f t="shared" si="1"/>
        <v>7</v>
      </c>
      <c r="B13" s="18" t="s">
        <v>19</v>
      </c>
      <c r="C13" s="18" t="s">
        <v>34</v>
      </c>
      <c r="D13" s="19" t="s">
        <v>35</v>
      </c>
      <c r="E13" s="18" t="s">
        <v>22</v>
      </c>
      <c r="F13" s="138"/>
      <c r="G13" s="11">
        <v>25000</v>
      </c>
      <c r="H13" s="20">
        <v>30000</v>
      </c>
      <c r="I13" s="21">
        <v>14000</v>
      </c>
      <c r="J13" s="21">
        <v>26000</v>
      </c>
      <c r="K13" s="25">
        <v>3000</v>
      </c>
      <c r="L13" s="22">
        <v>0</v>
      </c>
      <c r="M13" s="23">
        <f t="shared" si="0"/>
        <v>73000</v>
      </c>
      <c r="N13" s="18" t="s">
        <v>32</v>
      </c>
      <c r="O13" s="24"/>
    </row>
    <row r="14" spans="1:15" s="17" customFormat="1" ht="60" customHeight="1" x14ac:dyDescent="0.25">
      <c r="A14" s="18">
        <f t="shared" si="1"/>
        <v>8</v>
      </c>
      <c r="B14" s="18" t="s">
        <v>19</v>
      </c>
      <c r="C14" s="18" t="s">
        <v>36</v>
      </c>
      <c r="D14" s="19" t="s">
        <v>37</v>
      </c>
      <c r="E14" s="18" t="s">
        <v>22</v>
      </c>
      <c r="F14" s="138"/>
      <c r="G14" s="11">
        <v>110000</v>
      </c>
      <c r="H14" s="20">
        <v>83000</v>
      </c>
      <c r="I14" s="21">
        <v>9000</v>
      </c>
      <c r="J14" s="21">
        <v>0</v>
      </c>
      <c r="K14" s="25">
        <v>0</v>
      </c>
      <c r="L14" s="22">
        <v>0</v>
      </c>
      <c r="M14" s="23">
        <f t="shared" si="0"/>
        <v>92000</v>
      </c>
      <c r="N14" s="23" t="s">
        <v>32</v>
      </c>
      <c r="O14" s="24"/>
    </row>
    <row r="15" spans="1:15" s="17" customFormat="1" ht="60" customHeight="1" x14ac:dyDescent="0.25">
      <c r="A15" s="18">
        <f t="shared" si="1"/>
        <v>9</v>
      </c>
      <c r="B15" s="18" t="s">
        <v>19</v>
      </c>
      <c r="C15" s="18" t="s">
        <v>38</v>
      </c>
      <c r="D15" s="19" t="s">
        <v>39</v>
      </c>
      <c r="E15" s="18" t="s">
        <v>22</v>
      </c>
      <c r="F15" s="138"/>
      <c r="G15" s="11">
        <v>4000</v>
      </c>
      <c r="H15" s="20">
        <v>2000</v>
      </c>
      <c r="I15" s="21">
        <v>1000</v>
      </c>
      <c r="J15" s="21">
        <v>0</v>
      </c>
      <c r="K15" s="25">
        <v>0</v>
      </c>
      <c r="L15" s="22">
        <v>0</v>
      </c>
      <c r="M15" s="23">
        <f t="shared" si="0"/>
        <v>3000</v>
      </c>
      <c r="N15" s="23" t="s">
        <v>40</v>
      </c>
      <c r="O15" s="24"/>
    </row>
    <row r="16" spans="1:15" s="17" customFormat="1" ht="60" customHeight="1" x14ac:dyDescent="0.25">
      <c r="A16" s="18">
        <f t="shared" si="1"/>
        <v>10</v>
      </c>
      <c r="B16" s="18" t="s">
        <v>19</v>
      </c>
      <c r="C16" s="18" t="s">
        <v>41</v>
      </c>
      <c r="D16" s="19" t="s">
        <v>42</v>
      </c>
      <c r="E16" s="18" t="s">
        <v>22</v>
      </c>
      <c r="F16" s="138"/>
      <c r="G16" s="11">
        <v>3000</v>
      </c>
      <c r="H16" s="20">
        <v>0</v>
      </c>
      <c r="I16" s="21">
        <v>0</v>
      </c>
      <c r="J16" s="21">
        <v>3000</v>
      </c>
      <c r="K16" s="25">
        <v>3000</v>
      </c>
      <c r="L16" s="22">
        <v>0</v>
      </c>
      <c r="M16" s="23">
        <f t="shared" si="0"/>
        <v>6000</v>
      </c>
      <c r="N16" s="23" t="s">
        <v>40</v>
      </c>
      <c r="O16" s="24"/>
    </row>
    <row r="17" spans="1:15" s="17" customFormat="1" ht="60" customHeight="1" x14ac:dyDescent="0.25">
      <c r="A17" s="18">
        <f t="shared" si="1"/>
        <v>11</v>
      </c>
      <c r="B17" s="18" t="s">
        <v>19</v>
      </c>
      <c r="C17" s="18" t="s">
        <v>43</v>
      </c>
      <c r="D17" s="19" t="s">
        <v>44</v>
      </c>
      <c r="E17" s="18" t="s">
        <v>22</v>
      </c>
      <c r="F17" s="138"/>
      <c r="G17" s="11">
        <v>7000</v>
      </c>
      <c r="H17" s="20">
        <v>5000</v>
      </c>
      <c r="I17" s="21">
        <v>14000</v>
      </c>
      <c r="J17" s="21">
        <v>0</v>
      </c>
      <c r="K17" s="25">
        <v>0</v>
      </c>
      <c r="L17" s="22">
        <v>0</v>
      </c>
      <c r="M17" s="23">
        <f t="shared" si="0"/>
        <v>19000</v>
      </c>
      <c r="N17" s="23" t="s">
        <v>40</v>
      </c>
      <c r="O17" s="24"/>
    </row>
    <row r="18" spans="1:15" s="17" customFormat="1" ht="60" customHeight="1" x14ac:dyDescent="0.25">
      <c r="A18" s="18">
        <f t="shared" si="1"/>
        <v>12</v>
      </c>
      <c r="B18" s="18" t="s">
        <v>19</v>
      </c>
      <c r="C18" s="18" t="s">
        <v>45</v>
      </c>
      <c r="D18" s="19" t="s">
        <v>46</v>
      </c>
      <c r="E18" s="18" t="s">
        <v>22</v>
      </c>
      <c r="F18" s="138"/>
      <c r="G18" s="11">
        <v>4000</v>
      </c>
      <c r="H18" s="20">
        <v>2000</v>
      </c>
      <c r="I18" s="21">
        <v>0</v>
      </c>
      <c r="J18" s="21">
        <v>2000</v>
      </c>
      <c r="K18" s="25">
        <v>0</v>
      </c>
      <c r="L18" s="22">
        <v>0</v>
      </c>
      <c r="M18" s="23">
        <f t="shared" si="0"/>
        <v>4000</v>
      </c>
      <c r="N18" s="23" t="s">
        <v>40</v>
      </c>
      <c r="O18" s="24"/>
    </row>
    <row r="19" spans="1:15" s="17" customFormat="1" ht="60" customHeight="1" x14ac:dyDescent="0.25">
      <c r="A19" s="18">
        <f t="shared" si="1"/>
        <v>13</v>
      </c>
      <c r="B19" s="18" t="s">
        <v>19</v>
      </c>
      <c r="C19" s="18" t="s">
        <v>47</v>
      </c>
      <c r="D19" s="19" t="s">
        <v>48</v>
      </c>
      <c r="E19" s="18" t="s">
        <v>22</v>
      </c>
      <c r="F19" s="138"/>
      <c r="G19" s="11">
        <v>1000</v>
      </c>
      <c r="H19" s="20">
        <v>5000</v>
      </c>
      <c r="I19" s="21">
        <v>4000</v>
      </c>
      <c r="J19" s="21">
        <v>0</v>
      </c>
      <c r="K19" s="25">
        <v>0</v>
      </c>
      <c r="L19" s="22">
        <v>0</v>
      </c>
      <c r="M19" s="23">
        <f t="shared" si="0"/>
        <v>9000</v>
      </c>
      <c r="N19" s="23" t="s">
        <v>40</v>
      </c>
      <c r="O19" s="24"/>
    </row>
    <row r="20" spans="1:15" s="17" customFormat="1" ht="60" customHeight="1" x14ac:dyDescent="0.25">
      <c r="A20" s="18">
        <f t="shared" si="1"/>
        <v>14</v>
      </c>
      <c r="B20" s="18" t="s">
        <v>19</v>
      </c>
      <c r="C20" s="18" t="s">
        <v>49</v>
      </c>
      <c r="D20" s="26" t="s">
        <v>50</v>
      </c>
      <c r="E20" s="18" t="s">
        <v>22</v>
      </c>
      <c r="F20" s="138"/>
      <c r="G20" s="11">
        <v>1000</v>
      </c>
      <c r="H20" s="20">
        <v>3000</v>
      </c>
      <c r="I20" s="21">
        <v>0</v>
      </c>
      <c r="J20" s="21">
        <v>0</v>
      </c>
      <c r="K20" s="25">
        <v>0</v>
      </c>
      <c r="L20" s="22">
        <v>0</v>
      </c>
      <c r="M20" s="23">
        <f t="shared" si="0"/>
        <v>3000</v>
      </c>
      <c r="N20" s="23" t="s">
        <v>40</v>
      </c>
      <c r="O20" s="24"/>
    </row>
    <row r="21" spans="1:15" s="17" customFormat="1" ht="60" customHeight="1" x14ac:dyDescent="0.25">
      <c r="A21" s="18">
        <f t="shared" si="1"/>
        <v>15</v>
      </c>
      <c r="B21" s="18" t="s">
        <v>19</v>
      </c>
      <c r="C21" s="18" t="s">
        <v>51</v>
      </c>
      <c r="D21" s="19" t="s">
        <v>52</v>
      </c>
      <c r="E21" s="18" t="s">
        <v>22</v>
      </c>
      <c r="F21" s="138"/>
      <c r="G21" s="11">
        <v>1000</v>
      </c>
      <c r="H21" s="20">
        <v>2000</v>
      </c>
      <c r="I21" s="21">
        <v>500</v>
      </c>
      <c r="J21" s="21">
        <v>0</v>
      </c>
      <c r="K21" s="25">
        <v>0</v>
      </c>
      <c r="L21" s="22">
        <v>0</v>
      </c>
      <c r="M21" s="23">
        <f t="shared" si="0"/>
        <v>2500</v>
      </c>
      <c r="N21" s="23" t="s">
        <v>53</v>
      </c>
      <c r="O21" s="24"/>
    </row>
    <row r="22" spans="1:15" s="17" customFormat="1" ht="60" customHeight="1" x14ac:dyDescent="0.25">
      <c r="A22" s="18">
        <f t="shared" si="1"/>
        <v>16</v>
      </c>
      <c r="B22" s="18" t="s">
        <v>19</v>
      </c>
      <c r="C22" s="18" t="s">
        <v>54</v>
      </c>
      <c r="D22" s="19" t="s">
        <v>55</v>
      </c>
      <c r="E22" s="18" t="s">
        <v>22</v>
      </c>
      <c r="F22" s="138"/>
      <c r="G22" s="11">
        <v>20000</v>
      </c>
      <c r="H22" s="20">
        <v>0</v>
      </c>
      <c r="I22" s="21">
        <v>0</v>
      </c>
      <c r="J22" s="21">
        <v>15000</v>
      </c>
      <c r="K22" s="25">
        <v>4000</v>
      </c>
      <c r="L22" s="22">
        <v>0</v>
      </c>
      <c r="M22" s="23">
        <f t="shared" si="0"/>
        <v>19000</v>
      </c>
      <c r="N22" s="23" t="s">
        <v>56</v>
      </c>
      <c r="O22" s="24"/>
    </row>
    <row r="23" spans="1:15" s="17" customFormat="1" ht="60" customHeight="1" x14ac:dyDescent="0.25">
      <c r="A23" s="18">
        <f t="shared" si="1"/>
        <v>17</v>
      </c>
      <c r="B23" s="18" t="s">
        <v>19</v>
      </c>
      <c r="C23" s="18" t="s">
        <v>57</v>
      </c>
      <c r="D23" s="19" t="s">
        <v>58</v>
      </c>
      <c r="E23" s="18" t="s">
        <v>22</v>
      </c>
      <c r="F23" s="138"/>
      <c r="G23" s="11">
        <v>50000</v>
      </c>
      <c r="H23" s="20">
        <v>20000</v>
      </c>
      <c r="I23" s="21">
        <v>10000</v>
      </c>
      <c r="J23" s="21">
        <v>0</v>
      </c>
      <c r="K23" s="25">
        <v>0</v>
      </c>
      <c r="L23" s="22">
        <v>0</v>
      </c>
      <c r="M23" s="23">
        <f t="shared" si="0"/>
        <v>30000</v>
      </c>
      <c r="N23" s="23" t="s">
        <v>40</v>
      </c>
      <c r="O23" s="24"/>
    </row>
    <row r="24" spans="1:15" s="17" customFormat="1" ht="60" customHeight="1" x14ac:dyDescent="0.25">
      <c r="A24" s="18">
        <f t="shared" si="1"/>
        <v>18</v>
      </c>
      <c r="B24" s="18" t="s">
        <v>19</v>
      </c>
      <c r="C24" s="27" t="s">
        <v>59</v>
      </c>
      <c r="D24" s="28" t="s">
        <v>60</v>
      </c>
      <c r="E24" s="27" t="s">
        <v>22</v>
      </c>
      <c r="F24" s="138"/>
      <c r="G24" s="11">
        <v>15000</v>
      </c>
      <c r="H24" s="20">
        <v>8000</v>
      </c>
      <c r="I24" s="21">
        <v>0</v>
      </c>
      <c r="J24" s="21">
        <v>0</v>
      </c>
      <c r="K24" s="25">
        <v>0</v>
      </c>
      <c r="L24" s="22">
        <v>0</v>
      </c>
      <c r="M24" s="23">
        <f t="shared" si="0"/>
        <v>8000</v>
      </c>
      <c r="N24" s="23" t="s">
        <v>40</v>
      </c>
      <c r="O24" s="24"/>
    </row>
    <row r="25" spans="1:15" s="17" customFormat="1" ht="60" customHeight="1" thickBot="1" x14ac:dyDescent="0.3">
      <c r="A25" s="29">
        <f t="shared" si="1"/>
        <v>19</v>
      </c>
      <c r="B25" s="29" t="s">
        <v>19</v>
      </c>
      <c r="C25" s="29" t="s">
        <v>61</v>
      </c>
      <c r="D25" s="30" t="s">
        <v>62</v>
      </c>
      <c r="E25" s="29" t="s">
        <v>22</v>
      </c>
      <c r="F25" s="138"/>
      <c r="G25" s="31">
        <v>1000</v>
      </c>
      <c r="H25" s="32">
        <v>3000</v>
      </c>
      <c r="I25" s="33">
        <v>0</v>
      </c>
      <c r="J25" s="33">
        <v>3000</v>
      </c>
      <c r="K25" s="34">
        <v>0</v>
      </c>
      <c r="L25" s="35">
        <v>0</v>
      </c>
      <c r="M25" s="36">
        <f t="shared" si="0"/>
        <v>6000</v>
      </c>
      <c r="N25" s="36" t="s">
        <v>56</v>
      </c>
      <c r="O25" s="24"/>
    </row>
    <row r="26" spans="1:15" s="17" customFormat="1" ht="60" customHeight="1" thickTop="1" x14ac:dyDescent="0.25">
      <c r="A26" s="18">
        <f t="shared" si="1"/>
        <v>20</v>
      </c>
      <c r="B26" s="18" t="s">
        <v>19</v>
      </c>
      <c r="C26" s="18" t="s">
        <v>63</v>
      </c>
      <c r="D26" s="19" t="s">
        <v>64</v>
      </c>
      <c r="E26" s="18" t="s">
        <v>22</v>
      </c>
      <c r="F26" s="138"/>
      <c r="G26" s="37">
        <v>7000</v>
      </c>
      <c r="H26" s="38">
        <v>0</v>
      </c>
      <c r="I26" s="39">
        <v>0</v>
      </c>
      <c r="J26" s="39">
        <v>0</v>
      </c>
      <c r="K26" s="40">
        <v>0</v>
      </c>
      <c r="L26" s="41">
        <v>10000</v>
      </c>
      <c r="M26" s="23">
        <f t="shared" ref="M26:M35" si="2">SUM(H26:L26)</f>
        <v>10000</v>
      </c>
      <c r="N26" s="23" t="s">
        <v>56</v>
      </c>
      <c r="O26" s="24"/>
    </row>
    <row r="27" spans="1:15" s="17" customFormat="1" ht="60" customHeight="1" x14ac:dyDescent="0.25">
      <c r="A27" s="18">
        <f t="shared" ref="A27:A35" si="3">+A26+1</f>
        <v>21</v>
      </c>
      <c r="B27" s="18" t="s">
        <v>19</v>
      </c>
      <c r="C27" s="18" t="s">
        <v>65</v>
      </c>
      <c r="D27" s="19" t="s">
        <v>66</v>
      </c>
      <c r="E27" s="18" t="s">
        <v>22</v>
      </c>
      <c r="F27" s="138"/>
      <c r="G27" s="37">
        <v>15000</v>
      </c>
      <c r="H27" s="38">
        <v>0</v>
      </c>
      <c r="I27" s="39">
        <v>0</v>
      </c>
      <c r="J27" s="39">
        <v>0</v>
      </c>
      <c r="K27" s="40">
        <v>0</v>
      </c>
      <c r="L27" s="41">
        <v>5000</v>
      </c>
      <c r="M27" s="23">
        <f t="shared" si="2"/>
        <v>5000</v>
      </c>
      <c r="N27" s="23" t="s">
        <v>40</v>
      </c>
      <c r="O27" s="24"/>
    </row>
    <row r="28" spans="1:15" s="17" customFormat="1" ht="60" customHeight="1" x14ac:dyDescent="0.25">
      <c r="A28" s="42">
        <f t="shared" si="3"/>
        <v>22</v>
      </c>
      <c r="B28" s="18" t="s">
        <v>19</v>
      </c>
      <c r="C28" s="18" t="s">
        <v>67</v>
      </c>
      <c r="D28" s="19" t="s">
        <v>68</v>
      </c>
      <c r="E28" s="42" t="s">
        <v>22</v>
      </c>
      <c r="F28" s="138"/>
      <c r="G28" s="43">
        <v>12000</v>
      </c>
      <c r="H28" s="44">
        <v>0</v>
      </c>
      <c r="I28" s="45">
        <v>0</v>
      </c>
      <c r="J28" s="45">
        <v>0</v>
      </c>
      <c r="K28" s="46">
        <v>0</v>
      </c>
      <c r="L28" s="47">
        <v>12000</v>
      </c>
      <c r="M28" s="48">
        <f t="shared" si="2"/>
        <v>12000</v>
      </c>
      <c r="N28" s="48" t="s">
        <v>56</v>
      </c>
      <c r="O28" s="24"/>
    </row>
    <row r="29" spans="1:15" s="60" customFormat="1" ht="60" customHeight="1" x14ac:dyDescent="0.25">
      <c r="A29" s="49">
        <f t="shared" si="3"/>
        <v>23</v>
      </c>
      <c r="B29" s="50" t="s">
        <v>19</v>
      </c>
      <c r="C29" s="49" t="s">
        <v>69</v>
      </c>
      <c r="D29" s="51" t="s">
        <v>70</v>
      </c>
      <c r="E29" s="52" t="s">
        <v>22</v>
      </c>
      <c r="F29" s="138"/>
      <c r="G29" s="53">
        <v>24000</v>
      </c>
      <c r="H29" s="54">
        <v>0</v>
      </c>
      <c r="I29" s="55">
        <v>0</v>
      </c>
      <c r="J29" s="55">
        <v>0</v>
      </c>
      <c r="K29" s="56">
        <v>0</v>
      </c>
      <c r="L29" s="57">
        <v>5000</v>
      </c>
      <c r="M29" s="58">
        <f t="shared" si="2"/>
        <v>5000</v>
      </c>
      <c r="N29" s="58" t="s">
        <v>40</v>
      </c>
      <c r="O29" s="59"/>
    </row>
    <row r="30" spans="1:15" s="60" customFormat="1" ht="60" customHeight="1" x14ac:dyDescent="0.25">
      <c r="A30" s="50">
        <f t="shared" si="3"/>
        <v>24</v>
      </c>
      <c r="B30" s="50" t="s">
        <v>19</v>
      </c>
      <c r="C30" s="49" t="s">
        <v>71</v>
      </c>
      <c r="D30" s="51" t="s">
        <v>72</v>
      </c>
      <c r="E30" s="61" t="s">
        <v>22</v>
      </c>
      <c r="F30" s="138"/>
      <c r="G30" s="62">
        <v>3000</v>
      </c>
      <c r="H30" s="63">
        <v>0</v>
      </c>
      <c r="I30" s="64">
        <v>0</v>
      </c>
      <c r="J30" s="65">
        <v>0</v>
      </c>
      <c r="K30" s="66">
        <v>0</v>
      </c>
      <c r="L30" s="67">
        <v>2000</v>
      </c>
      <c r="M30" s="68">
        <f t="shared" si="2"/>
        <v>2000</v>
      </c>
      <c r="N30" s="58" t="s">
        <v>40</v>
      </c>
      <c r="O30" s="59"/>
    </row>
    <row r="31" spans="1:15" s="60" customFormat="1" ht="60" customHeight="1" x14ac:dyDescent="0.25">
      <c r="A31" s="50">
        <f t="shared" si="3"/>
        <v>25</v>
      </c>
      <c r="B31" s="50" t="s">
        <v>19</v>
      </c>
      <c r="C31" s="49" t="s">
        <v>73</v>
      </c>
      <c r="D31" s="51" t="s">
        <v>74</v>
      </c>
      <c r="E31" s="69" t="s">
        <v>75</v>
      </c>
      <c r="F31" s="138"/>
      <c r="G31" s="62">
        <v>1000</v>
      </c>
      <c r="H31" s="63">
        <v>0</v>
      </c>
      <c r="I31" s="64">
        <v>0</v>
      </c>
      <c r="J31" s="65">
        <v>0</v>
      </c>
      <c r="K31" s="66">
        <v>0</v>
      </c>
      <c r="L31" s="67">
        <v>2000</v>
      </c>
      <c r="M31" s="68">
        <f t="shared" si="2"/>
        <v>2000</v>
      </c>
      <c r="N31" s="68" t="s">
        <v>40</v>
      </c>
      <c r="O31" s="59"/>
    </row>
    <row r="32" spans="1:15" s="60" customFormat="1" ht="60" customHeight="1" x14ac:dyDescent="0.25">
      <c r="A32" s="50">
        <f t="shared" si="3"/>
        <v>26</v>
      </c>
      <c r="B32" s="70" t="s">
        <v>76</v>
      </c>
      <c r="C32" s="50" t="s">
        <v>77</v>
      </c>
      <c r="D32" s="51" t="s">
        <v>78</v>
      </c>
      <c r="E32" s="69" t="s">
        <v>22</v>
      </c>
      <c r="F32" s="138"/>
      <c r="G32" s="37">
        <v>15000</v>
      </c>
      <c r="H32" s="38">
        <v>0</v>
      </c>
      <c r="I32" s="39">
        <v>0</v>
      </c>
      <c r="J32" s="21">
        <v>0</v>
      </c>
      <c r="K32" s="25">
        <v>0</v>
      </c>
      <c r="L32" s="22">
        <v>10000</v>
      </c>
      <c r="M32" s="68">
        <f t="shared" si="2"/>
        <v>10000</v>
      </c>
      <c r="N32" s="68" t="s">
        <v>40</v>
      </c>
      <c r="O32" s="59"/>
    </row>
    <row r="33" spans="1:15" s="60" customFormat="1" ht="60" customHeight="1" thickBot="1" x14ac:dyDescent="0.3">
      <c r="A33" s="71">
        <f t="shared" si="3"/>
        <v>27</v>
      </c>
      <c r="B33" s="71" t="s">
        <v>76</v>
      </c>
      <c r="C33" s="71" t="s">
        <v>79</v>
      </c>
      <c r="D33" s="72" t="s">
        <v>80</v>
      </c>
      <c r="E33" s="73" t="s">
        <v>22</v>
      </c>
      <c r="F33" s="138"/>
      <c r="G33" s="74">
        <v>20000</v>
      </c>
      <c r="H33" s="75">
        <v>0</v>
      </c>
      <c r="I33" s="76">
        <v>0</v>
      </c>
      <c r="J33" s="33">
        <v>0</v>
      </c>
      <c r="K33" s="34">
        <v>0</v>
      </c>
      <c r="L33" s="35">
        <v>4000</v>
      </c>
      <c r="M33" s="77">
        <f t="shared" si="2"/>
        <v>4000</v>
      </c>
      <c r="N33" s="77" t="s">
        <v>40</v>
      </c>
      <c r="O33" s="59"/>
    </row>
    <row r="34" spans="1:15" s="60" customFormat="1" ht="60" customHeight="1" thickTop="1" x14ac:dyDescent="0.25">
      <c r="A34" s="70">
        <f t="shared" si="3"/>
        <v>28</v>
      </c>
      <c r="B34" s="70" t="s">
        <v>76</v>
      </c>
      <c r="C34" s="70" t="s">
        <v>81</v>
      </c>
      <c r="D34" s="78" t="s">
        <v>82</v>
      </c>
      <c r="E34" s="69" t="s">
        <v>22</v>
      </c>
      <c r="F34" s="138"/>
      <c r="G34" s="79">
        <v>100000</v>
      </c>
      <c r="H34" s="80">
        <v>12000</v>
      </c>
      <c r="I34" s="81">
        <v>0</v>
      </c>
      <c r="J34" s="82">
        <v>0</v>
      </c>
      <c r="K34" s="83">
        <v>0</v>
      </c>
      <c r="L34" s="84">
        <v>0</v>
      </c>
      <c r="M34" s="85">
        <f t="shared" si="2"/>
        <v>12000</v>
      </c>
      <c r="N34" s="85" t="s">
        <v>40</v>
      </c>
      <c r="O34" s="59"/>
    </row>
    <row r="35" spans="1:15" s="17" customFormat="1" ht="60" customHeight="1" x14ac:dyDescent="0.25">
      <c r="A35" s="27">
        <f t="shared" si="3"/>
        <v>29</v>
      </c>
      <c r="B35" s="27">
        <v>0.5</v>
      </c>
      <c r="C35" s="27" t="s">
        <v>83</v>
      </c>
      <c r="D35" s="28" t="s">
        <v>84</v>
      </c>
      <c r="E35" s="27" t="s">
        <v>22</v>
      </c>
      <c r="F35" s="138"/>
      <c r="G35" s="86">
        <v>7000</v>
      </c>
      <c r="H35" s="87">
        <v>5000</v>
      </c>
      <c r="I35" s="88">
        <v>2000</v>
      </c>
      <c r="J35" s="88">
        <v>1000</v>
      </c>
      <c r="K35" s="89">
        <v>500</v>
      </c>
      <c r="L35" s="90">
        <v>0</v>
      </c>
      <c r="M35" s="91">
        <f t="shared" si="2"/>
        <v>8500</v>
      </c>
      <c r="N35" s="91" t="s">
        <v>56</v>
      </c>
      <c r="O35" s="24"/>
    </row>
    <row r="36" spans="1:15" s="17" customFormat="1" ht="60" customHeight="1" x14ac:dyDescent="0.25">
      <c r="A36" s="27">
        <f t="shared" si="1"/>
        <v>30</v>
      </c>
      <c r="B36" s="18">
        <v>0.5</v>
      </c>
      <c r="C36" s="27" t="s">
        <v>85</v>
      </c>
      <c r="D36" s="28" t="s">
        <v>86</v>
      </c>
      <c r="E36" s="27" t="s">
        <v>22</v>
      </c>
      <c r="F36" s="138"/>
      <c r="G36" s="86">
        <v>15000</v>
      </c>
      <c r="H36" s="87">
        <v>1000</v>
      </c>
      <c r="I36" s="88">
        <v>2000</v>
      </c>
      <c r="J36" s="88">
        <v>0</v>
      </c>
      <c r="K36" s="89">
        <v>0</v>
      </c>
      <c r="L36" s="90">
        <v>0</v>
      </c>
      <c r="M36" s="91">
        <f t="shared" si="0"/>
        <v>3000</v>
      </c>
      <c r="N36" s="91" t="s">
        <v>40</v>
      </c>
      <c r="O36" s="24"/>
    </row>
    <row r="37" spans="1:15" s="104" customFormat="1" ht="60" customHeight="1" x14ac:dyDescent="0.25">
      <c r="A37" s="92">
        <f>+A34+1</f>
        <v>29</v>
      </c>
      <c r="B37" s="93" t="s">
        <v>76</v>
      </c>
      <c r="C37" s="92" t="s">
        <v>87</v>
      </c>
      <c r="D37" s="94" t="s">
        <v>88</v>
      </c>
      <c r="E37" s="95" t="s">
        <v>22</v>
      </c>
      <c r="F37" s="138"/>
      <c r="G37" s="96">
        <v>180000</v>
      </c>
      <c r="H37" s="97">
        <v>0</v>
      </c>
      <c r="I37" s="98">
        <v>0</v>
      </c>
      <c r="J37" s="99">
        <v>0</v>
      </c>
      <c r="K37" s="100">
        <v>120000</v>
      </c>
      <c r="L37" s="101">
        <v>0</v>
      </c>
      <c r="M37" s="102">
        <f>SUM(H37:L37)</f>
        <v>120000</v>
      </c>
      <c r="N37" s="102" t="s">
        <v>40</v>
      </c>
      <c r="O37" s="103"/>
    </row>
    <row r="38" spans="1:15" s="104" customFormat="1" ht="60" customHeight="1" x14ac:dyDescent="0.25">
      <c r="A38" s="92">
        <f t="shared" si="1"/>
        <v>30</v>
      </c>
      <c r="B38" s="93" t="s">
        <v>76</v>
      </c>
      <c r="C38" s="92" t="s">
        <v>89</v>
      </c>
      <c r="D38" s="94" t="s">
        <v>90</v>
      </c>
      <c r="E38" s="95" t="s">
        <v>22</v>
      </c>
      <c r="F38" s="138"/>
      <c r="G38" s="96">
        <v>50000</v>
      </c>
      <c r="H38" s="97">
        <v>0</v>
      </c>
      <c r="I38" s="98">
        <v>0</v>
      </c>
      <c r="J38" s="99">
        <v>36000</v>
      </c>
      <c r="K38" s="100">
        <v>0</v>
      </c>
      <c r="L38" s="101">
        <v>0</v>
      </c>
      <c r="M38" s="102">
        <f t="shared" si="0"/>
        <v>36000</v>
      </c>
      <c r="N38" s="102" t="s">
        <v>40</v>
      </c>
      <c r="O38" s="103"/>
    </row>
    <row r="39" spans="1:15" s="104" customFormat="1" ht="60" customHeight="1" x14ac:dyDescent="0.25">
      <c r="A39" s="92">
        <f t="shared" si="1"/>
        <v>31</v>
      </c>
      <c r="B39" s="93" t="s">
        <v>76</v>
      </c>
      <c r="C39" s="92" t="s">
        <v>91</v>
      </c>
      <c r="D39" s="94" t="s">
        <v>92</v>
      </c>
      <c r="E39" s="95" t="s">
        <v>22</v>
      </c>
      <c r="F39" s="138"/>
      <c r="G39" s="96">
        <v>500</v>
      </c>
      <c r="H39" s="97">
        <v>200</v>
      </c>
      <c r="I39" s="98">
        <v>0</v>
      </c>
      <c r="J39" s="99">
        <v>0</v>
      </c>
      <c r="K39" s="100">
        <v>0</v>
      </c>
      <c r="L39" s="101">
        <v>0</v>
      </c>
      <c r="M39" s="102">
        <f t="shared" si="0"/>
        <v>200</v>
      </c>
      <c r="N39" s="102" t="s">
        <v>40</v>
      </c>
      <c r="O39" s="103"/>
    </row>
    <row r="40" spans="1:15" s="104" customFormat="1" ht="60" customHeight="1" x14ac:dyDescent="0.25">
      <c r="A40" s="92">
        <f t="shared" si="1"/>
        <v>32</v>
      </c>
      <c r="B40" s="93" t="s">
        <v>76</v>
      </c>
      <c r="C40" s="92" t="s">
        <v>93</v>
      </c>
      <c r="D40" s="94" t="s">
        <v>94</v>
      </c>
      <c r="E40" s="95" t="s">
        <v>22</v>
      </c>
      <c r="F40" s="138"/>
      <c r="G40" s="96">
        <v>5000</v>
      </c>
      <c r="H40" s="97">
        <v>4000</v>
      </c>
      <c r="I40" s="98">
        <v>0</v>
      </c>
      <c r="J40" s="99">
        <v>0</v>
      </c>
      <c r="K40" s="100">
        <v>0</v>
      </c>
      <c r="L40" s="101">
        <v>0</v>
      </c>
      <c r="M40" s="102">
        <f t="shared" ref="M40:M50" si="4">SUM(H40:L40)</f>
        <v>4000</v>
      </c>
      <c r="N40" s="102" t="s">
        <v>40</v>
      </c>
      <c r="O40" s="103"/>
    </row>
    <row r="41" spans="1:15" s="104" customFormat="1" ht="60" customHeight="1" x14ac:dyDescent="0.25">
      <c r="A41" s="92">
        <f t="shared" si="1"/>
        <v>33</v>
      </c>
      <c r="B41" s="93" t="s">
        <v>76</v>
      </c>
      <c r="C41" s="92" t="s">
        <v>95</v>
      </c>
      <c r="D41" s="94" t="s">
        <v>96</v>
      </c>
      <c r="E41" s="95" t="s">
        <v>97</v>
      </c>
      <c r="F41" s="138"/>
      <c r="G41" s="96">
        <v>2000</v>
      </c>
      <c r="H41" s="97">
        <v>30</v>
      </c>
      <c r="I41" s="98">
        <v>0</v>
      </c>
      <c r="J41" s="99">
        <v>0</v>
      </c>
      <c r="K41" s="100">
        <v>0</v>
      </c>
      <c r="L41" s="101">
        <v>0</v>
      </c>
      <c r="M41" s="102">
        <f t="shared" si="4"/>
        <v>30</v>
      </c>
      <c r="N41" s="102" t="s">
        <v>40</v>
      </c>
      <c r="O41" s="103"/>
    </row>
    <row r="42" spans="1:15" s="104" customFormat="1" ht="87" customHeight="1" x14ac:dyDescent="0.25">
      <c r="A42" s="92">
        <f t="shared" si="1"/>
        <v>34</v>
      </c>
      <c r="B42" s="93" t="s">
        <v>76</v>
      </c>
      <c r="C42" s="92" t="s">
        <v>98</v>
      </c>
      <c r="D42" s="94" t="s">
        <v>99</v>
      </c>
      <c r="E42" s="95" t="s">
        <v>22</v>
      </c>
      <c r="F42" s="138"/>
      <c r="G42" s="96">
        <v>40000</v>
      </c>
      <c r="H42" s="97">
        <v>15000</v>
      </c>
      <c r="I42" s="98">
        <v>0</v>
      </c>
      <c r="J42" s="99">
        <v>0</v>
      </c>
      <c r="K42" s="100">
        <v>0</v>
      </c>
      <c r="L42" s="101">
        <v>0</v>
      </c>
      <c r="M42" s="102">
        <f t="shared" si="4"/>
        <v>15000</v>
      </c>
      <c r="N42" s="102" t="s">
        <v>40</v>
      </c>
      <c r="O42" s="103"/>
    </row>
    <row r="43" spans="1:15" s="104" customFormat="1" ht="60" customHeight="1" x14ac:dyDescent="0.25">
      <c r="A43" s="92">
        <f t="shared" si="1"/>
        <v>35</v>
      </c>
      <c r="B43" s="93" t="s">
        <v>76</v>
      </c>
      <c r="C43" s="92" t="s">
        <v>100</v>
      </c>
      <c r="D43" s="94" t="s">
        <v>101</v>
      </c>
      <c r="E43" s="95" t="s">
        <v>22</v>
      </c>
      <c r="F43" s="138"/>
      <c r="G43" s="96">
        <f>H43*80*5%</f>
        <v>6000</v>
      </c>
      <c r="H43" s="97">
        <v>1500</v>
      </c>
      <c r="I43" s="98">
        <v>0</v>
      </c>
      <c r="J43" s="99">
        <v>0</v>
      </c>
      <c r="K43" s="100">
        <v>0</v>
      </c>
      <c r="L43" s="101">
        <v>0</v>
      </c>
      <c r="M43" s="102">
        <f t="shared" si="4"/>
        <v>1500</v>
      </c>
      <c r="N43" s="102" t="s">
        <v>40</v>
      </c>
      <c r="O43" s="103"/>
    </row>
    <row r="44" spans="1:15" s="104" customFormat="1" ht="79.5" customHeight="1" x14ac:dyDescent="0.25">
      <c r="A44" s="92">
        <f t="shared" si="1"/>
        <v>36</v>
      </c>
      <c r="B44" s="93" t="s">
        <v>76</v>
      </c>
      <c r="C44" s="92" t="s">
        <v>102</v>
      </c>
      <c r="D44" s="94" t="s">
        <v>103</v>
      </c>
      <c r="E44" s="95" t="s">
        <v>22</v>
      </c>
      <c r="F44" s="138"/>
      <c r="G44" s="96">
        <v>50000</v>
      </c>
      <c r="H44" s="97">
        <v>20000</v>
      </c>
      <c r="I44" s="98">
        <v>0</v>
      </c>
      <c r="J44" s="99">
        <v>0</v>
      </c>
      <c r="K44" s="100">
        <v>0</v>
      </c>
      <c r="L44" s="101">
        <v>0</v>
      </c>
      <c r="M44" s="102">
        <f t="shared" si="4"/>
        <v>20000</v>
      </c>
      <c r="N44" s="102" t="s">
        <v>40</v>
      </c>
      <c r="O44" s="103"/>
    </row>
    <row r="45" spans="1:15" s="104" customFormat="1" ht="60" customHeight="1" x14ac:dyDescent="0.25">
      <c r="A45" s="92">
        <f t="shared" si="1"/>
        <v>37</v>
      </c>
      <c r="B45" s="93" t="s">
        <v>76</v>
      </c>
      <c r="C45" s="92" t="s">
        <v>104</v>
      </c>
      <c r="D45" s="94" t="s">
        <v>105</v>
      </c>
      <c r="E45" s="95" t="s">
        <v>22</v>
      </c>
      <c r="F45" s="138"/>
      <c r="G45" s="96">
        <v>6000</v>
      </c>
      <c r="H45" s="97">
        <v>3000</v>
      </c>
      <c r="I45" s="98">
        <v>0</v>
      </c>
      <c r="J45" s="99">
        <v>0</v>
      </c>
      <c r="K45" s="100">
        <v>0</v>
      </c>
      <c r="L45" s="101">
        <v>0</v>
      </c>
      <c r="M45" s="102">
        <f t="shared" si="4"/>
        <v>3000</v>
      </c>
      <c r="N45" s="102" t="s">
        <v>40</v>
      </c>
      <c r="O45" s="103"/>
    </row>
    <row r="46" spans="1:15" s="104" customFormat="1" ht="60" customHeight="1" x14ac:dyDescent="0.25">
      <c r="A46" s="92">
        <f t="shared" si="1"/>
        <v>38</v>
      </c>
      <c r="B46" s="93" t="s">
        <v>76</v>
      </c>
      <c r="C46" s="92" t="s">
        <v>106</v>
      </c>
      <c r="D46" s="94" t="s">
        <v>107</v>
      </c>
      <c r="E46" s="95" t="s">
        <v>22</v>
      </c>
      <c r="F46" s="138"/>
      <c r="G46" s="96">
        <v>12000</v>
      </c>
      <c r="H46" s="97">
        <v>0</v>
      </c>
      <c r="I46" s="98">
        <v>7000</v>
      </c>
      <c r="J46" s="99">
        <v>0</v>
      </c>
      <c r="K46" s="100">
        <v>0</v>
      </c>
      <c r="L46" s="101">
        <v>0</v>
      </c>
      <c r="M46" s="102">
        <f t="shared" si="4"/>
        <v>7000</v>
      </c>
      <c r="N46" s="102" t="s">
        <v>40</v>
      </c>
      <c r="O46" s="103"/>
    </row>
    <row r="47" spans="1:15" s="104" customFormat="1" ht="60" customHeight="1" x14ac:dyDescent="0.25">
      <c r="A47" s="92">
        <f t="shared" si="1"/>
        <v>39</v>
      </c>
      <c r="B47" s="93" t="s">
        <v>76</v>
      </c>
      <c r="C47" s="92" t="s">
        <v>108</v>
      </c>
      <c r="D47" s="94" t="s">
        <v>109</v>
      </c>
      <c r="E47" s="95" t="s">
        <v>22</v>
      </c>
      <c r="F47" s="138"/>
      <c r="G47" s="96">
        <v>3000</v>
      </c>
      <c r="H47" s="97">
        <v>0</v>
      </c>
      <c r="I47" s="98">
        <v>1500</v>
      </c>
      <c r="J47" s="99">
        <v>0</v>
      </c>
      <c r="K47" s="100">
        <v>0</v>
      </c>
      <c r="L47" s="101">
        <v>0</v>
      </c>
      <c r="M47" s="102">
        <f t="shared" si="4"/>
        <v>1500</v>
      </c>
      <c r="N47" s="102" t="s">
        <v>40</v>
      </c>
      <c r="O47" s="103"/>
    </row>
    <row r="48" spans="1:15" s="104" customFormat="1" ht="60" customHeight="1" x14ac:dyDescent="0.25">
      <c r="A48" s="92">
        <f t="shared" si="1"/>
        <v>40</v>
      </c>
      <c r="B48" s="93" t="s">
        <v>76</v>
      </c>
      <c r="C48" s="92" t="s">
        <v>110</v>
      </c>
      <c r="D48" s="94" t="s">
        <v>111</v>
      </c>
      <c r="E48" s="95" t="s">
        <v>22</v>
      </c>
      <c r="F48" s="138"/>
      <c r="G48" s="96">
        <v>6000</v>
      </c>
      <c r="H48" s="97">
        <v>0</v>
      </c>
      <c r="I48" s="98">
        <v>3000</v>
      </c>
      <c r="J48" s="99">
        <v>0</v>
      </c>
      <c r="K48" s="100">
        <v>0</v>
      </c>
      <c r="L48" s="101">
        <v>0</v>
      </c>
      <c r="M48" s="102">
        <f t="shared" si="4"/>
        <v>3000</v>
      </c>
      <c r="N48" s="102" t="s">
        <v>40</v>
      </c>
      <c r="O48" s="103"/>
    </row>
    <row r="49" spans="1:15" s="104" customFormat="1" ht="60" customHeight="1" x14ac:dyDescent="0.25">
      <c r="A49" s="92">
        <f t="shared" si="1"/>
        <v>41</v>
      </c>
      <c r="B49" s="93" t="s">
        <v>76</v>
      </c>
      <c r="C49" s="92" t="s">
        <v>112</v>
      </c>
      <c r="D49" s="94" t="s">
        <v>113</v>
      </c>
      <c r="E49" s="95" t="s">
        <v>22</v>
      </c>
      <c r="F49" s="138"/>
      <c r="G49" s="96">
        <v>3000</v>
      </c>
      <c r="H49" s="97">
        <v>0</v>
      </c>
      <c r="I49" s="98">
        <v>2000</v>
      </c>
      <c r="J49" s="99">
        <v>0</v>
      </c>
      <c r="K49" s="100">
        <v>0</v>
      </c>
      <c r="L49" s="101">
        <v>0</v>
      </c>
      <c r="M49" s="102">
        <f t="shared" si="4"/>
        <v>2000</v>
      </c>
      <c r="N49" s="102" t="s">
        <v>40</v>
      </c>
      <c r="O49" s="103"/>
    </row>
    <row r="50" spans="1:15" s="104" customFormat="1" ht="60" customHeight="1" thickBot="1" x14ac:dyDescent="0.3">
      <c r="A50" s="92">
        <f t="shared" si="1"/>
        <v>42</v>
      </c>
      <c r="B50" s="93" t="s">
        <v>76</v>
      </c>
      <c r="C50" s="92" t="s">
        <v>114</v>
      </c>
      <c r="D50" s="94" t="s">
        <v>115</v>
      </c>
      <c r="E50" s="95" t="s">
        <v>22</v>
      </c>
      <c r="F50" s="139"/>
      <c r="G50" s="96">
        <v>10000</v>
      </c>
      <c r="H50" s="97">
        <v>0</v>
      </c>
      <c r="I50" s="98">
        <v>7000</v>
      </c>
      <c r="J50" s="99">
        <v>0</v>
      </c>
      <c r="K50" s="100">
        <v>0</v>
      </c>
      <c r="L50" s="101">
        <v>0</v>
      </c>
      <c r="M50" s="102">
        <f t="shared" si="4"/>
        <v>7000</v>
      </c>
      <c r="N50" s="102" t="s">
        <v>40</v>
      </c>
      <c r="O50" s="103"/>
    </row>
    <row r="51" spans="1:15" s="108" customFormat="1" ht="42.75" customHeight="1" x14ac:dyDescent="0.25">
      <c r="A51" s="105">
        <v>1</v>
      </c>
      <c r="B51" s="106"/>
      <c r="C51" s="140" t="str">
        <f>H2</f>
        <v>PRE-BID DATE AND TIME :- 07-Sep-20 BETWEEN 1000 HRS TO 1300 HRS.
E BIDDING AUCTION DATE AND TIME  :-  08-Sep-20 AT 0930 HRS Onwards</v>
      </c>
      <c r="D51" s="141"/>
      <c r="E51" s="141"/>
      <c r="F51" s="141"/>
      <c r="G51" s="141"/>
      <c r="H51" s="141"/>
      <c r="I51" s="141"/>
      <c r="J51" s="141"/>
      <c r="K51" s="141"/>
      <c r="L51" s="141"/>
      <c r="M51" s="141"/>
      <c r="N51" s="142"/>
      <c r="O51" s="107"/>
    </row>
    <row r="52" spans="1:15" s="111" customFormat="1" ht="42" customHeight="1" x14ac:dyDescent="0.25">
      <c r="A52" s="109">
        <v>2</v>
      </c>
      <c r="B52" s="110"/>
      <c r="C52" s="116" t="s">
        <v>116</v>
      </c>
      <c r="D52" s="117"/>
      <c r="E52" s="117"/>
      <c r="F52" s="117"/>
      <c r="G52" s="117"/>
      <c r="H52" s="117"/>
      <c r="I52" s="117"/>
      <c r="J52" s="117"/>
      <c r="K52" s="117"/>
      <c r="L52" s="117"/>
      <c r="M52" s="117"/>
      <c r="N52" s="118"/>
    </row>
    <row r="53" spans="1:15" s="111" customFormat="1" ht="42" customHeight="1" x14ac:dyDescent="0.25">
      <c r="A53" s="109">
        <v>3</v>
      </c>
      <c r="B53" s="110"/>
      <c r="C53" s="116" t="s">
        <v>117</v>
      </c>
      <c r="D53" s="117"/>
      <c r="E53" s="117"/>
      <c r="F53" s="117"/>
      <c r="G53" s="117"/>
      <c r="H53" s="117"/>
      <c r="I53" s="117"/>
      <c r="J53" s="117"/>
      <c r="K53" s="117"/>
      <c r="L53" s="117"/>
      <c r="M53" s="117"/>
      <c r="N53" s="118"/>
    </row>
    <row r="54" spans="1:15" s="111" customFormat="1" ht="35.25" customHeight="1" x14ac:dyDescent="0.25">
      <c r="A54" s="109">
        <v>4</v>
      </c>
      <c r="B54" s="110"/>
      <c r="C54" s="116" t="s">
        <v>118</v>
      </c>
      <c r="D54" s="117"/>
      <c r="E54" s="117"/>
      <c r="F54" s="117"/>
      <c r="G54" s="117"/>
      <c r="H54" s="117"/>
      <c r="I54" s="117"/>
      <c r="J54" s="117"/>
      <c r="K54" s="117"/>
      <c r="L54" s="117"/>
      <c r="M54" s="117"/>
      <c r="N54" s="118"/>
    </row>
    <row r="55" spans="1:15" s="111" customFormat="1" ht="41.25" customHeight="1" x14ac:dyDescent="0.25">
      <c r="A55" s="109">
        <v>5</v>
      </c>
      <c r="B55" s="110"/>
      <c r="C55" s="119" t="s">
        <v>119</v>
      </c>
      <c r="D55" s="120"/>
      <c r="E55" s="120"/>
      <c r="F55" s="120"/>
      <c r="G55" s="120"/>
      <c r="H55" s="120"/>
      <c r="I55" s="120"/>
      <c r="J55" s="120"/>
      <c r="K55" s="120"/>
      <c r="L55" s="120"/>
      <c r="M55" s="120"/>
      <c r="N55" s="121"/>
    </row>
    <row r="56" spans="1:15" s="111" customFormat="1" ht="42" customHeight="1" thickBot="1" x14ac:dyDescent="0.3">
      <c r="A56" s="112">
        <v>6</v>
      </c>
      <c r="B56" s="113"/>
      <c r="C56" s="122" t="s">
        <v>120</v>
      </c>
      <c r="D56" s="123"/>
      <c r="E56" s="123"/>
      <c r="F56" s="123"/>
      <c r="G56" s="123"/>
      <c r="H56" s="123"/>
      <c r="I56" s="123"/>
      <c r="J56" s="123"/>
      <c r="K56" s="123"/>
      <c r="L56" s="123"/>
      <c r="M56" s="123"/>
      <c r="N56" s="124"/>
    </row>
    <row r="57" spans="1:15" ht="26.25" customHeight="1" x14ac:dyDescent="0.2"/>
    <row r="58" spans="1:15" ht="27" customHeight="1" x14ac:dyDescent="0.2"/>
    <row r="62" spans="1:15" x14ac:dyDescent="0.2">
      <c r="A62" s="115"/>
      <c r="B62" s="115"/>
      <c r="C62" s="115"/>
      <c r="D62" s="114" t="s">
        <v>121</v>
      </c>
      <c r="E62" s="115"/>
      <c r="F62" s="115"/>
      <c r="G62" s="115"/>
      <c r="H62" s="115"/>
      <c r="I62" s="115"/>
      <c r="J62" s="115"/>
      <c r="K62" s="115"/>
      <c r="L62" s="115"/>
      <c r="M62" s="115"/>
      <c r="N62" s="115"/>
    </row>
    <row r="73" spans="1:14" ht="45.75" customHeight="1" x14ac:dyDescent="0.2">
      <c r="A73" s="115"/>
      <c r="B73" s="115"/>
      <c r="C73" s="115"/>
      <c r="E73" s="115"/>
      <c r="F73" s="115"/>
      <c r="G73" s="115"/>
      <c r="H73" s="115"/>
      <c r="I73" s="115"/>
      <c r="J73" s="115"/>
      <c r="K73" s="115"/>
      <c r="L73" s="115"/>
      <c r="M73" s="115"/>
      <c r="N73" s="115"/>
    </row>
  </sheetData>
  <mergeCells count="20">
    <mergeCell ref="E1:N1"/>
    <mergeCell ref="A2:G3"/>
    <mergeCell ref="H2:N3"/>
    <mergeCell ref="A4:A6"/>
    <mergeCell ref="B4:B6"/>
    <mergeCell ref="C4:C6"/>
    <mergeCell ref="D4:D6"/>
    <mergeCell ref="E4:E6"/>
    <mergeCell ref="F4:F6"/>
    <mergeCell ref="G4:G6"/>
    <mergeCell ref="C53:N53"/>
    <mergeCell ref="C54:N54"/>
    <mergeCell ref="C55:N55"/>
    <mergeCell ref="C56:N56"/>
    <mergeCell ref="H4:L5"/>
    <mergeCell ref="M4:M6"/>
    <mergeCell ref="N4:N6"/>
    <mergeCell ref="F7:F50"/>
    <mergeCell ref="C51:N51"/>
    <mergeCell ref="C52:N52"/>
  </mergeCells>
  <conditionalFormatting sqref="C51:C56">
    <cfRule type="duplicateValues" dxfId="1" priority="2"/>
  </conditionalFormatting>
  <conditionalFormatting sqref="D51:D56">
    <cfRule type="duplicateValues" dxfId="0" priority="1"/>
  </conditionalFormatting>
  <dataValidations count="1">
    <dataValidation type="textLength" operator="lessThan" allowBlank="1" showInputMessage="1" showErrorMessage="1" sqref="C56:C1048576 C54 C1:C50">
      <formula1>15</formula1>
    </dataValidation>
  </dataValidations>
  <printOptions horizontalCentered="1"/>
  <pageMargins left="0" right="0" top="0.75" bottom="0.25" header="0.3" footer="0"/>
  <pageSetup paperSize="8" scale="34" fitToHeight="3" orientation="portrait" r:id="rId1"/>
  <headerFooter>
    <oddFooter>&amp;RPage&amp;Pof&amp;N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Tender Sheet</vt:lpstr>
      <vt:lpstr>'Tender Sheet'!Print_Area</vt:lpstr>
      <vt:lpstr>'Tender Sheet'!Print_Titles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M/Prasad Devendra, AM(SVR)</dc:creator>
  <cp:lastModifiedBy>M/Prasad Devendra, AM(SVR)</cp:lastModifiedBy>
  <dcterms:created xsi:type="dcterms:W3CDTF">2020-09-01T07:25:28Z</dcterms:created>
  <dcterms:modified xsi:type="dcterms:W3CDTF">2020-09-01T08:00:31Z</dcterms:modified>
</cp:coreProperties>
</file>