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40" yWindow="3135" windowWidth="15600" windowHeight="3975" tabRatio="484"/>
  </bookViews>
  <sheets>
    <sheet name="Tender Sheet" sheetId="17" r:id="rId1"/>
    <sheet name="Sheet1" sheetId="18" state="hidden" r:id="rId2"/>
    <sheet name="Sheet2" sheetId="20" state="hidden" r:id="rId3"/>
    <sheet name="Sheet3" sheetId="21" state="hidden" r:id="rId4"/>
    <sheet name="Sheet4" sheetId="22" state="hidden" r:id="rId5"/>
    <sheet name="Sheet5" sheetId="24" state="hidden" r:id="rId6"/>
    <sheet name="CPCB.SPCB" sheetId="25" state="hidden" r:id="rId7"/>
  </sheets>
  <definedNames>
    <definedName name="_xlnm._FilterDatabase" localSheetId="0" hidden="1">'Tender Sheet'!$A$4:$O$6</definedName>
    <definedName name="_xlnm.Print_Area" localSheetId="0">'Tender Sheet'!$A$1:$N$64</definedName>
    <definedName name="_xlnm.Print_Titles" localSheetId="0">'Tender Sheet'!$1:$6</definedName>
  </definedNames>
  <calcPr calcId="145621"/>
</workbook>
</file>

<file path=xl/calcChain.xml><?xml version="1.0" encoding="utf-8"?>
<calcChain xmlns="http://schemas.openxmlformats.org/spreadsheetml/2006/main">
  <c r="M7" i="17" l="1"/>
  <c r="M31" i="17"/>
  <c r="M30" i="17"/>
  <c r="M29" i="17"/>
  <c r="M28" i="17"/>
  <c r="M27" i="17"/>
  <c r="M26" i="17"/>
  <c r="M25" i="17"/>
  <c r="M24" i="17"/>
  <c r="M23" i="17"/>
  <c r="M22" i="17"/>
  <c r="M21" i="17"/>
  <c r="M20" i="17"/>
  <c r="M19" i="17"/>
  <c r="M18" i="17"/>
  <c r="M17" i="17"/>
  <c r="M16" i="17"/>
  <c r="M15" i="17"/>
  <c r="M14" i="17"/>
  <c r="M13" i="17"/>
  <c r="M12" i="17"/>
  <c r="M11" i="17"/>
  <c r="M10" i="17"/>
  <c r="M9" i="17"/>
  <c r="M8" i="17"/>
  <c r="A8" i="17"/>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M58" i="17" l="1"/>
  <c r="M57" i="17"/>
  <c r="M56" i="17"/>
  <c r="M55" i="17"/>
  <c r="M54" i="17"/>
  <c r="M53" i="17"/>
  <c r="M52" i="17"/>
  <c r="M51" i="17"/>
  <c r="M50" i="17"/>
  <c r="M49" i="17"/>
  <c r="M48" i="17"/>
  <c r="M47" i="17"/>
  <c r="M46" i="17"/>
  <c r="M45" i="17"/>
  <c r="M44" i="17"/>
  <c r="M43" i="17"/>
  <c r="M42" i="17"/>
  <c r="M41" i="17"/>
  <c r="M40" i="17"/>
  <c r="M38" i="17"/>
  <c r="M37" i="17"/>
  <c r="M36" i="17"/>
  <c r="M35" i="17"/>
  <c r="M34" i="17"/>
  <c r="M33" i="17"/>
  <c r="M32" i="17"/>
  <c r="M39" i="17" l="1"/>
  <c r="A32" i="17" l="1"/>
  <c r="A33" i="17" s="1"/>
  <c r="A34" i="17" s="1"/>
  <c r="A35" i="17" s="1"/>
  <c r="A36" i="17" s="1"/>
  <c r="A37" i="17" s="1"/>
  <c r="A38" i="17" s="1"/>
  <c r="A39" i="17" s="1"/>
  <c r="A40" i="17" s="1"/>
  <c r="A41" i="17" s="1"/>
  <c r="A42" i="17" s="1"/>
  <c r="C59" i="17"/>
  <c r="A43" i="17" l="1"/>
  <c r="A44" i="17" s="1"/>
  <c r="A45" i="17" s="1"/>
  <c r="A46" i="17" s="1"/>
  <c r="A47" i="17" s="1"/>
  <c r="A48" i="17" s="1"/>
  <c r="A49" i="17" s="1"/>
  <c r="A50" i="17" s="1"/>
  <c r="A51" i="17" s="1"/>
  <c r="A52" i="17" s="1"/>
  <c r="A53" i="17" s="1"/>
  <c r="A54" i="17" s="1"/>
  <c r="A55" i="17" s="1"/>
  <c r="A56" i="17" s="1"/>
  <c r="A57" i="17" s="1"/>
  <c r="A58" i="17" s="1"/>
  <c r="C16" i="21"/>
  <c r="H2" i="18" l="1"/>
  <c r="L2" i="18" s="1"/>
  <c r="I2" i="18"/>
  <c r="J2" i="18"/>
  <c r="K2" i="18"/>
  <c r="H3" i="18"/>
  <c r="I3" i="18"/>
  <c r="J3" i="18"/>
  <c r="K3" i="18"/>
  <c r="L3" i="18"/>
  <c r="H4" i="18"/>
  <c r="L4" i="18" s="1"/>
  <c r="I4" i="18"/>
  <c r="J4" i="18"/>
  <c r="K4" i="18"/>
  <c r="H5" i="18"/>
  <c r="L5" i="18" s="1"/>
  <c r="I5" i="18"/>
  <c r="J5" i="18"/>
  <c r="K5" i="18"/>
  <c r="H6" i="18"/>
  <c r="I6" i="18"/>
  <c r="J6" i="18"/>
  <c r="K6" i="18"/>
  <c r="L6" i="18"/>
  <c r="H7" i="18"/>
  <c r="I7" i="18"/>
  <c r="J7" i="18"/>
  <c r="K7" i="18"/>
  <c r="L7" i="18"/>
  <c r="H8" i="18"/>
  <c r="I8" i="18"/>
  <c r="J8" i="18"/>
  <c r="K8" i="18"/>
  <c r="L8" i="18"/>
  <c r="H9" i="18"/>
  <c r="L9" i="18" s="1"/>
  <c r="I9" i="18"/>
  <c r="J9" i="18"/>
  <c r="K9" i="18"/>
  <c r="H10" i="18"/>
  <c r="L10" i="18" s="1"/>
  <c r="I10" i="18"/>
  <c r="J10" i="18"/>
  <c r="K10" i="18"/>
  <c r="H11" i="18"/>
  <c r="L11" i="18" s="1"/>
  <c r="I11" i="18"/>
  <c r="J11" i="18"/>
  <c r="K11" i="18"/>
  <c r="H12" i="18"/>
  <c r="I12" i="18"/>
  <c r="J12" i="18"/>
  <c r="K12" i="18"/>
  <c r="L12" i="18"/>
  <c r="H13" i="18"/>
  <c r="I13" i="18"/>
  <c r="J13" i="18"/>
  <c r="K13" i="18"/>
  <c r="L13" i="18"/>
  <c r="H14" i="18"/>
  <c r="L14" i="18" s="1"/>
  <c r="I14" i="18"/>
  <c r="J14" i="18"/>
  <c r="K14" i="18"/>
  <c r="H15" i="18"/>
  <c r="L15" i="18" s="1"/>
  <c r="I15" i="18"/>
  <c r="J15" i="18"/>
  <c r="K15" i="18"/>
  <c r="H16" i="18"/>
  <c r="L16" i="18" s="1"/>
  <c r="I16" i="18"/>
  <c r="J16" i="18"/>
  <c r="K16" i="18"/>
  <c r="H17" i="18"/>
  <c r="I17" i="18"/>
  <c r="J17" i="18"/>
  <c r="K17" i="18"/>
  <c r="L17" i="18"/>
  <c r="H18" i="18"/>
  <c r="L18" i="18" s="1"/>
  <c r="I18" i="18"/>
  <c r="J18" i="18"/>
  <c r="K18" i="18"/>
  <c r="H19" i="18"/>
  <c r="L19" i="18" s="1"/>
  <c r="I19" i="18"/>
  <c r="J19" i="18"/>
  <c r="K19" i="18"/>
  <c r="H20" i="18"/>
  <c r="L20" i="18" s="1"/>
  <c r="I20" i="18"/>
  <c r="J20" i="18"/>
  <c r="K20" i="18"/>
  <c r="H21" i="18"/>
  <c r="I21" i="18"/>
  <c r="J21" i="18"/>
  <c r="K21" i="18"/>
  <c r="L21" i="18"/>
  <c r="H22" i="18"/>
  <c r="L22" i="18" s="1"/>
  <c r="I22" i="18"/>
  <c r="J22" i="18"/>
  <c r="K22" i="18"/>
  <c r="H23" i="18"/>
  <c r="I23" i="18"/>
  <c r="J23" i="18"/>
  <c r="K23" i="18"/>
  <c r="L23" i="18"/>
  <c r="H24" i="18"/>
  <c r="L24" i="18" s="1"/>
  <c r="I24" i="18"/>
  <c r="J24" i="18"/>
  <c r="K24" i="18"/>
  <c r="H25" i="18"/>
  <c r="L25" i="18" s="1"/>
  <c r="I25" i="18"/>
  <c r="J25" i="18"/>
  <c r="K25" i="18"/>
  <c r="H26" i="18"/>
  <c r="I26" i="18"/>
  <c r="J26" i="18"/>
  <c r="K26" i="18"/>
  <c r="L26" i="18"/>
  <c r="H27" i="18"/>
  <c r="L27" i="18" s="1"/>
  <c r="I27" i="18"/>
  <c r="J27" i="18"/>
  <c r="K27" i="18"/>
  <c r="I1" i="18"/>
  <c r="J1" i="18"/>
  <c r="K1" i="18"/>
  <c r="H1" i="18"/>
  <c r="L1" i="18" s="1"/>
</calcChain>
</file>

<file path=xl/comments1.xml><?xml version="1.0" encoding="utf-8"?>
<comments xmlns="http://schemas.openxmlformats.org/spreadsheetml/2006/main">
  <authors>
    <author>G/E/FMEW_Kumar Vikram, (SVR)</author>
  </authors>
  <commentList>
    <comment ref="E1" authorId="0">
      <text>
        <r>
          <rPr>
            <b/>
            <sz val="16"/>
            <color indexed="81"/>
            <rFont val="Tahoma"/>
            <family val="2"/>
          </rPr>
          <t>Steel EZ
Validity period- 16 Jun to 15 Jul</t>
        </r>
      </text>
    </comment>
  </commentList>
</comments>
</file>

<file path=xl/sharedStrings.xml><?xml version="1.0" encoding="utf-8"?>
<sst xmlns="http://schemas.openxmlformats.org/spreadsheetml/2006/main" count="804" uniqueCount="286">
  <si>
    <t>Qty. per Month (approx.)</t>
  </si>
  <si>
    <t>Unit</t>
  </si>
  <si>
    <t xml:space="preserve">DESCRIPTION </t>
  </si>
  <si>
    <t>ITEM CODE</t>
  </si>
  <si>
    <t>Gurgaon</t>
  </si>
  <si>
    <t>Manesar</t>
  </si>
  <si>
    <t>MPTE</t>
  </si>
  <si>
    <t>MPTC</t>
  </si>
  <si>
    <t xml:space="preserve">SECURITY (RS.)    </t>
  </si>
  <si>
    <t>Lifting frequency/
Schedule</t>
  </si>
  <si>
    <t xml:space="preserve"> Tender Offer Sheet for Scrap Items</t>
  </si>
  <si>
    <t xml:space="preserve">
Proposed
Validity 
</t>
  </si>
  <si>
    <t>KG</t>
  </si>
  <si>
    <t>MSIL reserves the right to withhold any tender in full or part without assigning any reason &amp; will not be binding on MSIL.</t>
  </si>
  <si>
    <t>`</t>
  </si>
  <si>
    <t>WS02</t>
  </si>
  <si>
    <t>Wood Pallets / Base / Wooden Box Sides / Solid Wood Batons</t>
  </si>
  <si>
    <t>WS02M</t>
  </si>
  <si>
    <t>WS03</t>
  </si>
  <si>
    <t>MMC3-N</t>
  </si>
  <si>
    <t>Mix Scrap of Rejected Mutilated Components (Mix of Rubber/Raksin/Ferrous materials Other than E-waste &amp; Silencer)</t>
  </si>
  <si>
    <t>SSILENCER</t>
  </si>
  <si>
    <t>Scrap of used / damaged silencer</t>
  </si>
  <si>
    <t>Scrap Filters (Sheets / Rubber / PVC gloves / Rubber Caps etc.)</t>
  </si>
  <si>
    <t>UAF1</t>
  </si>
  <si>
    <t>GRWHEELS</t>
  </si>
  <si>
    <t>Old Used Rejected Grinding Wheels</t>
  </si>
  <si>
    <t>GLASS</t>
  </si>
  <si>
    <t>Used/Scrap Broken Glass</t>
  </si>
  <si>
    <t>INDWASTE2</t>
  </si>
  <si>
    <t>1096-N</t>
  </si>
  <si>
    <t>Scrap Dry Mixed Metal Dust</t>
  </si>
  <si>
    <t>SDESICCANT</t>
  </si>
  <si>
    <t>Scrap Of Desiccant</t>
  </si>
  <si>
    <t>5 /Day</t>
  </si>
  <si>
    <t>3 /Day</t>
  </si>
  <si>
    <t>2/Day</t>
  </si>
  <si>
    <t>Daily</t>
  </si>
  <si>
    <t>Within 2 days after lifting intimation</t>
  </si>
  <si>
    <t>2 per Week</t>
  </si>
  <si>
    <t>Weekly</t>
  </si>
  <si>
    <t>Packing Wood with Ply and Batons / Wood with Rough surface / Damaged (Cut) wood &amp; ply &amp; hardboard</t>
  </si>
  <si>
    <t>Rohtak</t>
  </si>
  <si>
    <t>RUOIL</t>
  </si>
  <si>
    <t>Used Oil</t>
  </si>
  <si>
    <t>Mix Scrap (Airfilter/FelTpad/Rubber/GlassWool Filters)</t>
  </si>
  <si>
    <t>Mixed Scrap of Used/Damaged Mechanical items</t>
  </si>
  <si>
    <t>MECH01</t>
  </si>
  <si>
    <t>MS-2</t>
  </si>
  <si>
    <t>Scrap of Heavy Melting scrap</t>
  </si>
  <si>
    <t>Following Material  is available for sale on AS IS WHERE IS BASIS IN MSILG/MSILM/MPTE/MPTC/ROHTAK</t>
  </si>
  <si>
    <t>SPDCBP1-N</t>
  </si>
  <si>
    <t>SPDCBP2-N</t>
  </si>
  <si>
    <t>Scrap of Cardboards</t>
  </si>
  <si>
    <t>One Time</t>
  </si>
  <si>
    <t>Scrap of IT Waste (Used/Obsolete Laptop)</t>
  </si>
  <si>
    <t>HAZDRMALL</t>
  </si>
  <si>
    <t>Scrap Hazardous Drums All Types &amp; Sizes.</t>
  </si>
  <si>
    <t>RACSVC1</t>
  </si>
  <si>
    <t>Scrap of Nonferrous Items (Aluminium Cable/Sheets/Vessels/Channels etc.).</t>
  </si>
  <si>
    <t>RAS01</t>
  </si>
  <si>
    <t>Scrap of Iron &amp; Steel (Assorted Steel).</t>
  </si>
  <si>
    <t>GITEW125603AS</t>
  </si>
  <si>
    <t>Scrap of IT Waste (Used/Obsolete Server &amp; I-Phone)</t>
  </si>
  <si>
    <t>GITEW247603AS</t>
  </si>
  <si>
    <t>Scrap of IT Waste (Used/Obsolete Desktop, Workstation, Thinclient, Barcode Scanner, Terminal, TFT &amp; acc.)</t>
  </si>
  <si>
    <t>GITEW320603AS</t>
  </si>
  <si>
    <t>GITEW53603AS</t>
  </si>
  <si>
    <t>Scrap of IT Waste (Used/Obsolete I-PAD)</t>
  </si>
  <si>
    <t>GITEW617603AS</t>
  </si>
  <si>
    <t>Scrap of IT Waste (Used/Obsolete Printers and acc.)</t>
  </si>
  <si>
    <t>GITEW914603AS</t>
  </si>
  <si>
    <t>Scrap of IT Waste (Used/Obsolete Access point)</t>
  </si>
  <si>
    <t>GITEW334603AS</t>
  </si>
  <si>
    <t>GITEW277603AS</t>
  </si>
  <si>
    <t>Scrap of IT Waste (Used/Obsolete Desktop(46), Workstation(9), Thinclient(22) &amp; Acc.- TFT(55), Keyboard(55), Mouse(55))</t>
  </si>
  <si>
    <t>GITEW298603AS</t>
  </si>
  <si>
    <t>Scrap of IT Waste (Used/Obsolete Barcode Scanner(43), Rf handheld Terminal(55)</t>
  </si>
  <si>
    <t>GITEW66603AS</t>
  </si>
  <si>
    <t>Scrap of IT Waste (Used/Obsolete Printers)</t>
  </si>
  <si>
    <t>GITEW93603AS</t>
  </si>
  <si>
    <t>NO</t>
  </si>
  <si>
    <t>Sl. No.</t>
  </si>
  <si>
    <t xml:space="preserve">
Proposed Validity (Max) 
</t>
  </si>
  <si>
    <t>Participation EMD</t>
  </si>
  <si>
    <t>Category</t>
  </si>
  <si>
    <t>Qty</t>
  </si>
  <si>
    <t>Barcode scanner</t>
  </si>
  <si>
    <t>Desktop pc</t>
  </si>
  <si>
    <t>Laptop</t>
  </si>
  <si>
    <t>Network Switch</t>
  </si>
  <si>
    <t>Printer</t>
  </si>
  <si>
    <t>Rf charger</t>
  </si>
  <si>
    <t>RF terminal</t>
  </si>
  <si>
    <t>Router</t>
  </si>
  <si>
    <t>server</t>
  </si>
  <si>
    <t>Thin Client</t>
  </si>
  <si>
    <t>Grand Total</t>
  </si>
  <si>
    <t>Desktop Pc</t>
  </si>
  <si>
    <t>Workstation</t>
  </si>
  <si>
    <t>Server</t>
  </si>
  <si>
    <t>Barcode Scanner</t>
  </si>
  <si>
    <t>Rf Terminal</t>
  </si>
  <si>
    <t>Access Point</t>
  </si>
  <si>
    <t>SRV Machine</t>
  </si>
  <si>
    <t>RF charger</t>
  </si>
  <si>
    <t>I -Phone</t>
  </si>
  <si>
    <t>I-PAD</t>
  </si>
  <si>
    <t>UPS</t>
  </si>
  <si>
    <t>TFT</t>
  </si>
  <si>
    <t>Pen Drive</t>
  </si>
  <si>
    <t>RAM</t>
  </si>
  <si>
    <t>Print Server</t>
  </si>
  <si>
    <t>PC Card</t>
  </si>
  <si>
    <t>Network Rack</t>
  </si>
  <si>
    <t xml:space="preserve">Total </t>
  </si>
  <si>
    <t>Desktop</t>
  </si>
  <si>
    <t>Rf handheld terminal</t>
  </si>
  <si>
    <t>dqrf</t>
  </si>
  <si>
    <t>fq3</t>
  </si>
  <si>
    <t>UOM</t>
  </si>
  <si>
    <t>Item</t>
  </si>
  <si>
    <t>Item Code</t>
  </si>
  <si>
    <t>Desktop/Thinclient/workstation with Accessories</t>
  </si>
  <si>
    <t>RF Handheld Terminal</t>
  </si>
  <si>
    <t>I-Pad</t>
  </si>
  <si>
    <t>Printer with Cartridges</t>
  </si>
  <si>
    <t>I-Phone</t>
  </si>
  <si>
    <t>Nos</t>
  </si>
  <si>
    <t>Scrap of IT Waste (Used/Obsolete</t>
  </si>
  <si>
    <t xml:space="preserve"> </t>
  </si>
  <si>
    <t>)</t>
  </si>
  <si>
    <t>RF Charger</t>
  </si>
  <si>
    <t>Scrap of IT Waste (Used/Obsolete Network Rack)</t>
  </si>
  <si>
    <t>Scrap of IT Waste (Used/Obsolete Network Switch)</t>
  </si>
  <si>
    <t>Scrap of IT Waste (Used/Obsolete PC Card)</t>
  </si>
  <si>
    <t>Scrap of IT Waste (Used/Obsolete Pen Drive)</t>
  </si>
  <si>
    <t>Scrap of IT Waste (Used/Obsolete Print Server)</t>
  </si>
  <si>
    <t>Scrap of IT Waste (Used/Obsolete RAM)</t>
  </si>
  <si>
    <t>Scrap of IT Waste (Used/Obsolete RF Charger)</t>
  </si>
  <si>
    <t>Scrap of IT Waste (Used/Obsolete Router)</t>
  </si>
  <si>
    <t>Scrap of IT Waste (Used/Obsolete SRV Machine)</t>
  </si>
  <si>
    <t>Scrap of IT Waste (Used/Obsolete TFT)</t>
  </si>
  <si>
    <t>Scrap of IT Waste (Used/Obsolete UPS)</t>
  </si>
  <si>
    <t>Scrap of IT Waste (Used/Obsolete Desktop/Thinclient/workstation with Accessories)</t>
  </si>
  <si>
    <t>Scrap of IT Waste (Used/Obsolete Printer with Cartridges)</t>
  </si>
  <si>
    <t>Scrap of IT Waste (Used/Obsolete RF Handheld Terminal)</t>
  </si>
  <si>
    <t>Scrap of IT Waste (Used/Obsolete Barcode Scanner)</t>
  </si>
  <si>
    <t>Scrap of IT Waste (Used/Obsolete I-Phone)</t>
  </si>
  <si>
    <t>Scrap of IT Waste (Used/Obsolete I-Pad)</t>
  </si>
  <si>
    <t>Scrap of IT Waste (Used/Obsolete Server)</t>
  </si>
  <si>
    <t>Scrap of IT Waste (Used/Obsolete Access Point)</t>
  </si>
  <si>
    <t>G</t>
  </si>
  <si>
    <t>ITEW9</t>
  </si>
  <si>
    <t>ITEW2</t>
  </si>
  <si>
    <t>ITEW1</t>
  </si>
  <si>
    <t>ITEW5</t>
  </si>
  <si>
    <t>ITEW3</t>
  </si>
  <si>
    <t>ITEW6</t>
  </si>
  <si>
    <t>605AS</t>
  </si>
  <si>
    <t>GITEW53605AS</t>
  </si>
  <si>
    <t>GITEW21605AS</t>
  </si>
  <si>
    <t>GITEW251605AS</t>
  </si>
  <si>
    <t>GITEW22605AS</t>
  </si>
  <si>
    <t>GITEW11605AS</t>
  </si>
  <si>
    <t>GITEW212605AS</t>
  </si>
  <si>
    <t>GITEW24605AS</t>
  </si>
  <si>
    <t>GITEW29605AS</t>
  </si>
  <si>
    <t>GITEW2105605AS</t>
  </si>
  <si>
    <t>GITEW369605AS</t>
  </si>
  <si>
    <t>GITEW627605AS</t>
  </si>
  <si>
    <t>GITEW272605AS</t>
  </si>
  <si>
    <t>GITEW265605AS</t>
  </si>
  <si>
    <t>GITEW18605AS</t>
  </si>
  <si>
    <t>GITEW121605AS</t>
  </si>
  <si>
    <t>GITEW917605AS</t>
  </si>
  <si>
    <t xml:space="preserve">Quantities of Gurgaon/ Manesar/MPT plant are indicative &amp; can vary. Party to whom tender is awarded need to lift entire available scrap both from all locations of Gurgaon &amp; manesar. In case of non fulfillment of terms &amp; conditions by applicant, EMD is liable to be forfeited.    </t>
  </si>
  <si>
    <t>MSIL reserves the right to change the validity period of the tenders without assigning any reason &amp; will be binding on the parties at any time even after the tender is closed and no claim will be entertained.</t>
  </si>
  <si>
    <t>TOTAL TENDER QUANTITY (Approx.)</t>
  </si>
  <si>
    <t>Participation EMD (Rs.)</t>
  </si>
  <si>
    <t>1100N</t>
  </si>
  <si>
    <t>ELC01-N</t>
  </si>
  <si>
    <t>Mixed scrap of used/damage electrical items distributors, Wire rope MCB boxes,FRL rejected computer parts etc, circit breakers from panels, electrical panels.</t>
  </si>
  <si>
    <t>EMMC2</t>
  </si>
  <si>
    <t>CS-02</t>
  </si>
  <si>
    <t>Copper Mix Scrap</t>
  </si>
  <si>
    <t>GPGTC621AS</t>
  </si>
  <si>
    <t>Scrap of Gloss Meter, Thickness Meter and Dig. Camera of ECS-G</t>
  </si>
  <si>
    <t>MEBWL619AS</t>
  </si>
  <si>
    <t>Scrap of Brass Weighing Scal with Weights and Level Meter of QA-MA</t>
  </si>
  <si>
    <t xml:space="preserve">Proposed Validity </t>
  </si>
  <si>
    <t>Authorized Partied as per CPCB/SPCB</t>
  </si>
  <si>
    <t>Remark</t>
  </si>
  <si>
    <t>1 month</t>
  </si>
  <si>
    <t>1. Horizon Recycling Pvt Ltd.
2. Arlington Information System Pvt. Ltd
3. Swachh Bharat Recycling
4. Bharat Oil Co.</t>
  </si>
  <si>
    <t>More Vender Required</t>
  </si>
  <si>
    <t>CEEW5</t>
  </si>
  <si>
    <t>Mixed scrap of used/damage Power sockets, Tubelight fitings, chokes, Tubelights etc.</t>
  </si>
  <si>
    <t xml:space="preserve">1. Dhruv Techengineers Pvt. Ltd. (Bhiwadi)
2. 3R Recycler
3. E-Waste Recyclers India
4. Green Vortex Waste Management Pvt Ltd
5. Namo Ewaste Management Limited
</t>
  </si>
  <si>
    <r>
      <t>Scrap of</t>
    </r>
    <r>
      <rPr>
        <sz val="12"/>
        <color rgb="FF0000FF"/>
        <rFont val="Calibri"/>
        <family val="2"/>
        <scheme val="minor"/>
      </rPr>
      <t xml:space="preserve"> </t>
    </r>
    <r>
      <rPr>
        <sz val="12"/>
        <color rgb="FFFF0000"/>
        <rFont val="Calibri"/>
        <family val="2"/>
        <scheme val="minor"/>
      </rPr>
      <t>E-waste electrical component</t>
    </r>
  </si>
  <si>
    <t>EEC-02N</t>
  </si>
  <si>
    <r>
      <t>Scrap of</t>
    </r>
    <r>
      <rPr>
        <sz val="12"/>
        <color rgb="FF0000FF"/>
        <rFont val="Calibri"/>
        <family val="2"/>
        <scheme val="minor"/>
      </rPr>
      <t xml:space="preserve"> </t>
    </r>
    <r>
      <rPr>
        <sz val="12"/>
        <color rgb="FFFF0000"/>
        <rFont val="Calibri"/>
        <family val="2"/>
        <scheme val="minor"/>
      </rPr>
      <t>Electrical copper cables</t>
    </r>
  </si>
  <si>
    <t>1. Nirvana Recycling Pvt. Ltd.
2. Mansha Plastic
3. Horizon Recycling Pvt Ltd.
4. Arun Metal Industries</t>
  </si>
  <si>
    <t>BATALL</t>
  </si>
  <si>
    <t>Scrap/used lead acid  batteries With &amp; W/O Iron cover.</t>
  </si>
  <si>
    <t>1. Starlit Power Recycler
2. Exclusive Lead Alloys (P) Ltd.
3. Horizon Recycling Pvt Ltd.
4. Swachh Bharat Recycling
5. M M Enterprises</t>
  </si>
  <si>
    <t>HAZDL02</t>
  </si>
  <si>
    <t>Hazardous empty MS Drum large (200-220 lts)</t>
  </si>
  <si>
    <t>1. Barrel Supply Co
2. Ahuja Barrel Supply Co.
3. Shishpal Enterprises 
4. Shri Krishna Barrel Co.
5. V. K Containers
6. Vishav Nath Sales Corporation
7. Goel Oil Containers
8. Bharti Oil &amp; Container Company
9. S.P. Fabricator &amp; Supplier
10. Bharat Oil Co.
11. Shubham Machines Pvt Ltd
12. Arlington Information System Pvt. Ltd
13. Shri Balaji Oil Industries
14. P.K. Industries</t>
  </si>
  <si>
    <t>HAZPD01</t>
  </si>
  <si>
    <t>Hazardous empty INDL Plastic Drum (200LTS).</t>
  </si>
  <si>
    <t>UGREASE-1</t>
  </si>
  <si>
    <t>Used Grease Stored In Plastic/Iron Drum</t>
  </si>
  <si>
    <t>1. Haryana Petro Oils
2. Bharat Oil Co.
3. Shiv Oil Refinery
4. Om Industries</t>
  </si>
  <si>
    <t>UOIL</t>
  </si>
  <si>
    <t>Used/Mixed Oil &amp; Effluent Water</t>
  </si>
  <si>
    <t>LTR</t>
  </si>
  <si>
    <t>HAZDS01</t>
  </si>
  <si>
    <t>Hazardous empty MS drum (15-27lts).</t>
  </si>
  <si>
    <t>HAZDS03</t>
  </si>
  <si>
    <t>Hazardous empty MS Tin(1-5 lts) &amp; Small Damaged drums (15-27 Lts)</t>
  </si>
  <si>
    <t>HAZDS06</t>
  </si>
  <si>
    <t>Scrap of Hazardous broken drums all size &amp; types</t>
  </si>
  <si>
    <t>HAZPJ01</t>
  </si>
  <si>
    <t>Hazardous empty Plastic Jar (10-50 LTS).</t>
  </si>
  <si>
    <t>THINNER</t>
  </si>
  <si>
    <t>Used/Waste Thinner</t>
  </si>
  <si>
    <t>1. Sagarkala Chemicals Pvt Ltd
2. Maharani Innovative Paints Pvt Ltd</t>
  </si>
  <si>
    <t>MOIL</t>
  </si>
  <si>
    <t>Mixed Used Oil</t>
  </si>
  <si>
    <t>GPSEP621</t>
  </si>
  <si>
    <t xml:space="preserve">Scrap of Electric Panels </t>
  </si>
  <si>
    <r>
      <t>GPCEEW4</t>
    </r>
    <r>
      <rPr>
        <sz val="12"/>
        <color rgb="FF0000FF"/>
        <rFont val="Calibri"/>
        <family val="2"/>
        <scheme val="minor"/>
      </rPr>
      <t>59</t>
    </r>
    <r>
      <rPr>
        <sz val="12"/>
        <color rgb="FFFF0000"/>
        <rFont val="Calibri"/>
        <family val="2"/>
        <scheme val="minor"/>
      </rPr>
      <t>621AS</t>
    </r>
  </si>
  <si>
    <t>Scrap of Used/Obsolete Air Conditioner &amp; Acc. of EMM-G2</t>
  </si>
  <si>
    <r>
      <t>1. Mansha Plastic -</t>
    </r>
    <r>
      <rPr>
        <sz val="11"/>
        <color rgb="FFFF0000"/>
        <rFont val="Calibri"/>
        <family val="2"/>
        <scheme val="minor"/>
      </rPr>
      <t>No</t>
    </r>
    <r>
      <rPr>
        <sz val="11"/>
        <rFont val="Calibri"/>
        <family val="2"/>
        <scheme val="minor"/>
      </rPr>
      <t xml:space="preserve">
2. Horizon Recycling Pvt Ltd. - </t>
    </r>
    <r>
      <rPr>
        <sz val="11"/>
        <color rgb="FFFF0000"/>
        <rFont val="Calibri"/>
        <family val="2"/>
        <scheme val="minor"/>
      </rPr>
      <t>No</t>
    </r>
    <r>
      <rPr>
        <sz val="11"/>
        <rFont val="Calibri"/>
        <family val="2"/>
        <scheme val="minor"/>
      </rPr>
      <t xml:space="preserve">
3. Arun Metal Industries - </t>
    </r>
    <r>
      <rPr>
        <sz val="11"/>
        <color rgb="FFFF0000"/>
        <rFont val="Calibri"/>
        <family val="2"/>
        <scheme val="minor"/>
      </rPr>
      <t xml:space="preserve">No.
</t>
    </r>
    <r>
      <rPr>
        <sz val="11"/>
        <rFont val="Calibri"/>
        <family val="2"/>
        <scheme val="minor"/>
      </rPr>
      <t xml:space="preserve">4. Nirvana Recycling Pvt. Ltd. </t>
    </r>
    <r>
      <rPr>
        <sz val="11"/>
        <color rgb="FFFF0000"/>
        <rFont val="Calibri"/>
        <family val="2"/>
        <scheme val="minor"/>
      </rPr>
      <t xml:space="preserve">-No
</t>
    </r>
    <r>
      <rPr>
        <sz val="11"/>
        <rFont val="Calibri"/>
        <family val="2"/>
        <scheme val="minor"/>
      </rPr>
      <t>5. M.V. Recycler</t>
    </r>
    <r>
      <rPr>
        <sz val="11"/>
        <color rgb="FFFF0000"/>
        <rFont val="Calibri"/>
        <family val="2"/>
        <scheme val="minor"/>
      </rPr>
      <t xml:space="preserve"> -No</t>
    </r>
  </si>
  <si>
    <t>1 Month</t>
  </si>
  <si>
    <t>Industrial waste (Shredded paper)</t>
  </si>
  <si>
    <t>RCCABLE</t>
  </si>
  <si>
    <t>Scrap Copper Cables</t>
  </si>
  <si>
    <r>
      <t>TENDER NO. MSIL/SVR/ Tender/</t>
    </r>
    <r>
      <rPr>
        <b/>
        <sz val="24"/>
        <color rgb="FFFF0000"/>
        <rFont val="Tahoma"/>
        <family val="2"/>
      </rPr>
      <t>667</t>
    </r>
  </si>
  <si>
    <r>
      <t>PRE-BID DATE AND TIME :-</t>
    </r>
    <r>
      <rPr>
        <b/>
        <sz val="16"/>
        <color rgb="FFFF0000"/>
        <rFont val="Tahoma"/>
        <family val="2"/>
      </rPr>
      <t xml:space="preserve"> 07-Sep-19</t>
    </r>
    <r>
      <rPr>
        <b/>
        <sz val="16"/>
        <rFont val="Tahoma"/>
        <family val="2"/>
      </rPr>
      <t xml:space="preserve"> BETWEEN 1000 HRS TO 1300 HRS.
E BIDDING AUCTION DATE AND TIME  :-  </t>
    </r>
    <r>
      <rPr>
        <b/>
        <sz val="16"/>
        <color rgb="FFFF0000"/>
        <rFont val="Tahoma"/>
        <family val="2"/>
      </rPr>
      <t>09-Sep-19</t>
    </r>
    <r>
      <rPr>
        <b/>
        <sz val="16"/>
        <rFont val="Tahoma"/>
        <family val="2"/>
      </rPr>
      <t xml:space="preserve"> AT 0930 HRS Onwards</t>
    </r>
  </si>
  <si>
    <t>GPBDCKR667AS</t>
  </si>
  <si>
    <t>GPARBBM667AS</t>
  </si>
  <si>
    <t>Scrap of Used/Obsolete Body Checker YL8 &amp; YR9 of QAPQ-G2</t>
  </si>
  <si>
    <t>Scrap of Used/Obsolete AC Recovery &amp; Recycling Machine and Brake Bleeding Machine of EN-PR</t>
  </si>
  <si>
    <t>Scrap of Used/Obsolete Digital Camera of EN-5T</t>
  </si>
  <si>
    <r>
      <t>GPDC</t>
    </r>
    <r>
      <rPr>
        <b/>
        <sz val="16"/>
        <color rgb="FF0000FF"/>
        <rFont val="Tahoma"/>
        <family val="2"/>
      </rPr>
      <t>1</t>
    </r>
    <r>
      <rPr>
        <sz val="16"/>
        <color rgb="FFFF0000"/>
        <rFont val="Tahoma"/>
        <family val="2"/>
      </rPr>
      <t>667AS</t>
    </r>
  </si>
  <si>
    <t>Scrap of Used/Obsolete Battery Pack with Charger of EN-5T</t>
  </si>
  <si>
    <t>HAZDL01</t>
  </si>
  <si>
    <t>Hazrdous rust/dmgd/deshap/burnt ms drums 200-220 l</t>
  </si>
  <si>
    <t>SCBA1</t>
  </si>
  <si>
    <t>Scrap of Non Ferrous Items(Mix Brass/Copper/AL)</t>
  </si>
  <si>
    <t>GPFREA667</t>
  </si>
  <si>
    <t>Scrap of Used/Obsolete Fire Extinguisher Accessories</t>
  </si>
  <si>
    <t>GPMIPP667</t>
  </si>
  <si>
    <t>Scrap of Used/Obsolete Iron &amp; Steel Pipes with minor plastic layer</t>
  </si>
  <si>
    <r>
      <t>GPBPC</t>
    </r>
    <r>
      <rPr>
        <b/>
        <sz val="16"/>
        <color rgb="FF0000FF"/>
        <rFont val="Tahoma"/>
        <family val="2"/>
      </rPr>
      <t>1</t>
    </r>
    <r>
      <rPr>
        <sz val="16"/>
        <color rgb="FFFF0000"/>
        <rFont val="Tahoma"/>
        <family val="2"/>
      </rPr>
      <t>667AS</t>
    </r>
  </si>
  <si>
    <t>MITEW27663AS</t>
  </si>
  <si>
    <t>Scrap of Used/Obsolete Desktop TFT Screen with Acc. from Area Control System (Acc. - M. Base-12,P. Cable-3,KBoard-2,D. Cable-5, Mouse-2, I cable-6) of PS-MB</t>
  </si>
  <si>
    <t>GPSSPIPE663</t>
  </si>
  <si>
    <t>TOOLS</t>
  </si>
  <si>
    <t>GPCANT663</t>
  </si>
  <si>
    <t>MSC2</t>
  </si>
  <si>
    <t>Scrap of Used/Obsolete Stainless Steel Pipes</t>
  </si>
  <si>
    <t>Scrap of Iron &amp; Steel (HSS/MS Tools/Drill Bits etc)</t>
  </si>
  <si>
    <t>Scrap of Used/Obsolete Canteen Utensil of Aluminium</t>
  </si>
  <si>
    <t>Scrap  Iron Steel (MS box container of  blank  pkg)</t>
  </si>
  <si>
    <t>Scrap of Electrical copper cables</t>
  </si>
  <si>
    <t>GPSSTR667AS</t>
  </si>
  <si>
    <t>Scrap of Used/Obsolete Side Slip Tester of ASE</t>
  </si>
  <si>
    <t>MCDGTC667AS</t>
  </si>
  <si>
    <t>Scrap of Used/Obsolete DG Sets and Trench cover of EMM-M1</t>
  </si>
  <si>
    <r>
      <t>MCITEW2</t>
    </r>
    <r>
      <rPr>
        <b/>
        <sz val="16"/>
        <color rgb="FF0000FF"/>
        <rFont val="Tahoma"/>
        <family val="2"/>
      </rPr>
      <t>1</t>
    </r>
    <r>
      <rPr>
        <sz val="16"/>
        <color rgb="FFFF0000"/>
        <rFont val="Tahoma"/>
        <family val="2"/>
      </rPr>
      <t>667AS</t>
    </r>
  </si>
  <si>
    <t>Scrap of Used/Obsolete UPS for PLC Panel of EMM-M1</t>
  </si>
  <si>
    <t>Within 3 days after lifting intimation</t>
  </si>
  <si>
    <t>Scrap of Used/Obsolete Misc WS-1 Jigs and Equipment of Omni Y88 model of WDE</t>
  </si>
  <si>
    <t>GPMJEO667AS</t>
  </si>
  <si>
    <r>
      <t xml:space="preserve">For hazardous items (S. No. </t>
    </r>
    <r>
      <rPr>
        <sz val="16"/>
        <color rgb="FFFF0000"/>
        <rFont val="Tahoma"/>
        <family val="2"/>
      </rPr>
      <t xml:space="preserve">31 to 44 </t>
    </r>
    <r>
      <rPr>
        <sz val="16"/>
        <color theme="1"/>
        <rFont val="Tahoma"/>
        <family val="2"/>
      </rPr>
      <t>) refer terms &amp; condition Part 1, Clause No. 20 Part-A, B &amp; C.</t>
    </r>
  </si>
  <si>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</si>
  <si>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GPCB</t>
  </si>
  <si>
    <t>Scrap of Production Cardboards</t>
  </si>
  <si>
    <t>MPCB</t>
  </si>
  <si>
    <t>GMIWPFC</t>
  </si>
  <si>
    <t>Industrial Waste (Paper Items/File Cover/etc.)</t>
  </si>
  <si>
    <t>RWCBP</t>
  </si>
  <si>
    <t>Scrap of Cut ply/Wood/paper/Cardboards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</si>
</sst>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6"/>
      <name val="Tahoma"/>
      <family val="2"/>
    </font>
    <font>
      <sz val="16"/>
      <name val="Tahoma"/>
      <family val="2"/>
    </font>
    <font>
      <sz val="10"/>
      <name val="Tahoma"/>
      <family val="2"/>
    </font>
    <font>
      <sz val="15"/>
      <name val="Tahoma"/>
      <family val="2"/>
    </font>
    <font>
      <sz val="11"/>
      <name val="Tahoma"/>
      <family val="2"/>
    </font>
    <font>
      <b/>
      <sz val="20"/>
      <name val="Tahoma"/>
      <family val="2"/>
    </font>
    <font>
      <b/>
      <sz val="24"/>
      <name val="Tahoma"/>
      <family val="2"/>
    </font>
    <font>
      <sz val="16"/>
      <color theme="1"/>
      <name val="Tahoma"/>
      <family val="2"/>
    </font>
    <font>
      <sz val="16"/>
      <color rgb="FFFF0000"/>
      <name val="Tahoma"/>
      <family val="2"/>
    </font>
    <font>
      <b/>
      <sz val="8"/>
      <color rgb="FF0070C0"/>
      <name val="Calibri"/>
      <family val="2"/>
    </font>
    <font>
      <sz val="8"/>
      <color rgb="FF0070C0"/>
      <name val="Calibri"/>
      <family val="2"/>
    </font>
    <font>
      <b/>
      <sz val="9"/>
      <color rgb="FF0070C0"/>
      <name val="Calibri"/>
      <family val="2"/>
    </font>
    <font>
      <sz val="9"/>
      <color rgb="FF0070C0"/>
      <name val="Calibri"/>
      <family val="2"/>
    </font>
    <font>
      <sz val="11"/>
      <color rgb="FFFF0000"/>
      <name val="Calibri"/>
      <family val="2"/>
      <scheme val="minor"/>
    </font>
    <font>
      <b/>
      <sz val="11"/>
      <color theme="1"/>
      <name val="Calibri"/>
      <family val="2"/>
      <scheme val="minor"/>
    </font>
    <font>
      <b/>
      <sz val="24"/>
      <color rgb="FFFF0000"/>
      <name val="Tahoma"/>
      <family val="2"/>
    </font>
    <font>
      <b/>
      <sz val="16"/>
      <color rgb="FFFF0000"/>
      <name val="Tahoma"/>
      <family val="2"/>
    </font>
    <font>
      <b/>
      <sz val="18"/>
      <name val="Tahoma"/>
      <family val="2"/>
    </font>
    <font>
      <sz val="11"/>
      <name val="Calibri"/>
      <family val="2"/>
      <scheme val="minor"/>
    </font>
    <font>
      <b/>
      <sz val="11"/>
      <color rgb="FF0000FF"/>
      <name val="Calibri"/>
      <family val="2"/>
      <scheme val="minor"/>
    </font>
    <font>
      <sz val="12"/>
      <color rgb="FFFF0000"/>
      <name val="Calibri"/>
      <family val="2"/>
      <scheme val="minor"/>
    </font>
    <font>
      <b/>
      <sz val="12"/>
      <color rgb="FF0000FF"/>
      <name val="Calibri"/>
      <family val="2"/>
      <scheme val="minor"/>
    </font>
    <font>
      <sz val="12"/>
      <color rgb="FF0000FF"/>
      <name val="Calibri"/>
      <family val="2"/>
      <scheme val="minor"/>
    </font>
    <font>
      <b/>
      <sz val="16"/>
      <color indexed="81"/>
      <name val="Tahoma"/>
      <family val="2"/>
    </font>
    <font>
      <sz val="16"/>
      <color rgb="FF0000FF"/>
      <name val="Tahoma"/>
      <family val="2"/>
    </font>
    <font>
      <b/>
      <sz val="16"/>
      <color rgb="FF0000FF"/>
      <name val="Tahoma"/>
      <family val="2"/>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2F2F2"/>
        <bgColor indexed="64"/>
      </patternFill>
    </fill>
    <fill>
      <patternFill patternType="solid">
        <fgColor theme="9" tint="0.79998168889431442"/>
        <bgColor indexed="64"/>
      </patternFill>
    </fill>
  </fills>
  <borders count="6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bottom style="medium">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s>
  <cellStyleXfs count="4">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cellStyleXfs>
  <cellXfs count="214">
    <xf numFmtId="0" fontId="0" fillId="0" borderId="0" xfId="0"/>
    <xf numFmtId="0" fontId="4" fillId="0" borderId="0" xfId="0" applyFont="1" applyFill="1"/>
    <xf numFmtId="0" fontId="5" fillId="0" borderId="0" xfId="0" applyFont="1" applyFill="1"/>
    <xf numFmtId="164" fontId="4" fillId="0" borderId="9" xfId="1" applyNumberFormat="1" applyFont="1" applyFill="1" applyBorder="1" applyAlignment="1">
      <alignment horizontal="center" vertical="center" wrapText="1"/>
    </xf>
    <xf numFmtId="0" fontId="7" fillId="0" borderId="0" xfId="0" applyFont="1" applyFill="1"/>
    <xf numFmtId="0" fontId="6" fillId="0" borderId="0" xfId="0" applyFont="1" applyFill="1" applyAlignment="1">
      <alignment vertical="center"/>
    </xf>
    <xf numFmtId="0" fontId="7" fillId="0" borderId="0" xfId="0" applyFont="1" applyFill="1" applyAlignment="1">
      <alignment vertical="center"/>
    </xf>
    <xf numFmtId="164" fontId="4" fillId="0" borderId="8" xfId="1" applyNumberFormat="1" applyFont="1" applyFill="1" applyBorder="1" applyAlignment="1">
      <alignment horizontal="center" vertical="center" wrapText="1"/>
    </xf>
    <xf numFmtId="0" fontId="4" fillId="0" borderId="0" xfId="0" applyFont="1" applyFill="1" applyAlignment="1">
      <alignment horizontal="center" vertical="center"/>
    </xf>
    <xf numFmtId="164" fontId="4" fillId="0" borderId="10" xfId="1" applyNumberFormat="1" applyFont="1" applyFill="1" applyBorder="1" applyAlignment="1">
      <alignment horizontal="center" vertical="center" wrapText="1"/>
    </xf>
    <xf numFmtId="164" fontId="4" fillId="0" borderId="6" xfId="1" applyNumberFormat="1" applyFont="1" applyFill="1" applyBorder="1" applyAlignment="1">
      <alignment horizontal="center" vertical="center" wrapText="1"/>
    </xf>
    <xf numFmtId="164" fontId="4" fillId="0" borderId="7" xfId="1" applyNumberFormat="1"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0" borderId="14" xfId="2" applyFont="1" applyFill="1" applyBorder="1" applyAlignment="1">
      <alignment horizontal="center" vertical="center" wrapText="1"/>
    </xf>
    <xf numFmtId="164" fontId="4" fillId="0" borderId="0" xfId="0" applyNumberFormat="1" applyFont="1" applyFill="1" applyAlignment="1">
      <alignment horizontal="center" vertical="center"/>
    </xf>
    <xf numFmtId="164" fontId="6" fillId="0" borderId="0" xfId="0" applyNumberFormat="1" applyFont="1" applyFill="1" applyAlignment="1">
      <alignment vertical="center"/>
    </xf>
    <xf numFmtId="0" fontId="4" fillId="0" borderId="3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4" xfId="0" applyFont="1" applyFill="1" applyBorder="1" applyAlignment="1">
      <alignment horizontal="left" vertical="center" wrapText="1"/>
    </xf>
    <xf numFmtId="164" fontId="4" fillId="0" borderId="16" xfId="1" applyNumberFormat="1" applyFont="1" applyFill="1" applyBorder="1" applyAlignment="1">
      <alignment horizontal="center" vertical="center" wrapText="1"/>
    </xf>
    <xf numFmtId="164" fontId="4" fillId="0" borderId="37" xfId="1" applyNumberFormat="1" applyFont="1" applyFill="1" applyBorder="1" applyAlignment="1">
      <alignment horizontal="center" vertical="center" wrapText="1"/>
    </xf>
    <xf numFmtId="164" fontId="4" fillId="0" borderId="45" xfId="1" applyNumberFormat="1" applyFont="1" applyFill="1" applyBorder="1" applyAlignment="1">
      <alignment horizontal="center" vertical="center" wrapText="1"/>
    </xf>
    <xf numFmtId="0" fontId="9" fillId="0" borderId="22" xfId="2" applyFont="1" applyFill="1" applyBorder="1" applyAlignment="1">
      <alignment vertical="center"/>
    </xf>
    <xf numFmtId="0" fontId="9" fillId="0" borderId="23" xfId="2" applyFont="1" applyFill="1" applyBorder="1" applyAlignment="1">
      <alignment vertical="center"/>
    </xf>
    <xf numFmtId="0" fontId="9" fillId="0" borderId="24" xfId="2" applyFont="1" applyFill="1" applyBorder="1" applyAlignment="1">
      <alignment vertical="center"/>
    </xf>
    <xf numFmtId="0" fontId="4" fillId="0" borderId="25" xfId="0" applyFont="1" applyFill="1" applyBorder="1" applyAlignment="1">
      <alignment horizontal="center" vertical="center" wrapText="1"/>
    </xf>
    <xf numFmtId="164" fontId="4" fillId="0" borderId="48" xfId="1" applyNumberFormat="1" applyFont="1" applyFill="1" applyBorder="1" applyAlignment="1">
      <alignment horizontal="center" vertical="center" wrapText="1"/>
    </xf>
    <xf numFmtId="164" fontId="4" fillId="0" borderId="15" xfId="1" applyNumberFormat="1" applyFont="1" applyFill="1" applyBorder="1" applyAlignment="1">
      <alignment horizontal="center" vertical="center" wrapText="1"/>
    </xf>
    <xf numFmtId="0" fontId="4" fillId="0" borderId="29" xfId="2" applyFont="1" applyFill="1" applyBorder="1" applyAlignment="1">
      <alignment vertical="center"/>
    </xf>
    <xf numFmtId="0" fontId="4" fillId="0" borderId="32" xfId="2" applyFont="1" applyFill="1" applyBorder="1" applyAlignment="1">
      <alignment vertical="center"/>
    </xf>
    <xf numFmtId="0" fontId="4" fillId="0" borderId="49" xfId="0" applyFont="1" applyFill="1" applyBorder="1" applyAlignment="1">
      <alignment vertical="center"/>
    </xf>
    <xf numFmtId="0" fontId="4" fillId="0" borderId="2" xfId="0" applyFont="1" applyFill="1" applyBorder="1" applyAlignment="1">
      <alignment vertical="center"/>
    </xf>
    <xf numFmtId="0" fontId="4" fillId="0" borderId="50" xfId="2" applyFont="1" applyFill="1" applyBorder="1" applyAlignment="1">
      <alignment vertical="center" wrapText="1"/>
    </xf>
    <xf numFmtId="0" fontId="4" fillId="0" borderId="4" xfId="2" applyFont="1" applyFill="1" applyBorder="1" applyAlignment="1">
      <alignment vertical="center" wrapText="1"/>
    </xf>
    <xf numFmtId="0" fontId="3" fillId="0" borderId="51" xfId="2" applyFont="1" applyFill="1" applyBorder="1" applyAlignment="1">
      <alignment horizontal="center" vertical="center" wrapText="1"/>
    </xf>
    <xf numFmtId="0" fontId="3" fillId="0" borderId="36" xfId="2"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1" fillId="0" borderId="47" xfId="0" applyFont="1" applyFill="1" applyBorder="1" applyAlignment="1">
      <alignment horizontal="left" vertical="center" wrapText="1"/>
    </xf>
    <xf numFmtId="0" fontId="0" fillId="0" borderId="59" xfId="0" applyBorder="1"/>
    <xf numFmtId="0" fontId="0" fillId="0" borderId="0" xfId="0" applyAlignment="1">
      <alignment horizontal="center"/>
    </xf>
    <xf numFmtId="0" fontId="0" fillId="0" borderId="0" xfId="0" applyAlignment="1"/>
    <xf numFmtId="0" fontId="12" fillId="0" borderId="60" xfId="0" applyFont="1" applyBorder="1" applyAlignment="1">
      <alignment vertical="center"/>
    </xf>
    <xf numFmtId="0" fontId="12" fillId="0" borderId="24" xfId="0" applyFont="1" applyBorder="1" applyAlignment="1">
      <alignment horizontal="right" vertical="center"/>
    </xf>
    <xf numFmtId="0" fontId="13" fillId="0" borderId="19" xfId="0" applyFont="1" applyBorder="1" applyAlignment="1">
      <alignment vertical="center"/>
    </xf>
    <xf numFmtId="0" fontId="13" fillId="0" borderId="39" xfId="0" applyFont="1" applyBorder="1" applyAlignment="1">
      <alignment horizontal="right" vertical="center"/>
    </xf>
    <xf numFmtId="0" fontId="12" fillId="0" borderId="19" xfId="0" applyFont="1" applyBorder="1" applyAlignment="1">
      <alignment vertical="center"/>
    </xf>
    <xf numFmtId="0" fontId="12" fillId="0" borderId="39" xfId="0" applyFont="1" applyBorder="1" applyAlignment="1">
      <alignment horizontal="right" vertical="center"/>
    </xf>
    <xf numFmtId="0" fontId="14" fillId="0" borderId="39" xfId="0" applyFont="1" applyBorder="1" applyAlignment="1">
      <alignment vertical="center"/>
    </xf>
    <xf numFmtId="0" fontId="14" fillId="0" borderId="24" xfId="0" applyFont="1" applyBorder="1" applyAlignment="1">
      <alignment horizontal="center" vertical="center"/>
    </xf>
    <xf numFmtId="0" fontId="15" fillId="0" borderId="39" xfId="0" applyFont="1" applyBorder="1" applyAlignment="1">
      <alignment vertical="center"/>
    </xf>
    <xf numFmtId="0" fontId="15" fillId="0" borderId="39" xfId="0" applyFont="1" applyBorder="1" applyAlignment="1">
      <alignment horizontal="center" vertical="center"/>
    </xf>
    <xf numFmtId="0" fontId="15" fillId="2" borderId="39" xfId="0" applyFont="1" applyFill="1" applyBorder="1" applyAlignment="1">
      <alignment vertical="center"/>
    </xf>
    <xf numFmtId="0" fontId="15" fillId="2" borderId="39" xfId="0" applyFont="1" applyFill="1" applyBorder="1" applyAlignment="1">
      <alignment vertical="center" wrapText="1"/>
    </xf>
    <xf numFmtId="0" fontId="12" fillId="0" borderId="39" xfId="0" applyFont="1" applyBorder="1" applyAlignment="1">
      <alignment vertical="center"/>
    </xf>
    <xf numFmtId="0" fontId="12" fillId="0" borderId="24" xfId="0" applyFont="1" applyBorder="1" applyAlignment="1">
      <alignment horizontal="center" vertical="center"/>
    </xf>
    <xf numFmtId="0" fontId="13" fillId="0" borderId="39" xfId="0" applyFont="1" applyBorder="1" applyAlignment="1">
      <alignment vertical="center"/>
    </xf>
    <xf numFmtId="0" fontId="13" fillId="0" borderId="39" xfId="0" applyFont="1" applyBorder="1" applyAlignment="1">
      <alignment horizontal="center" vertical="center"/>
    </xf>
    <xf numFmtId="0" fontId="13" fillId="2" borderId="39" xfId="0" applyFont="1" applyFill="1" applyBorder="1" applyAlignment="1">
      <alignment vertical="center"/>
    </xf>
    <xf numFmtId="0" fontId="13" fillId="2" borderId="39" xfId="0" applyFont="1" applyFill="1" applyBorder="1" applyAlignment="1">
      <alignment vertical="center" wrapText="1"/>
    </xf>
    <xf numFmtId="0" fontId="0" fillId="3" borderId="59" xfId="0" applyFill="1" applyBorder="1"/>
    <xf numFmtId="0" fontId="16" fillId="0" borderId="59" xfId="0" applyFont="1" applyBorder="1"/>
    <xf numFmtId="0" fontId="0" fillId="0" borderId="59" xfId="0" applyBorder="1" applyAlignment="1">
      <alignment horizontal="center"/>
    </xf>
    <xf numFmtId="0" fontId="16" fillId="0" borderId="59" xfId="0" applyFont="1" applyBorder="1" applyAlignment="1">
      <alignment horizontal="center"/>
    </xf>
    <xf numFmtId="0" fontId="17" fillId="0" borderId="59" xfId="0" applyFont="1" applyBorder="1" applyAlignment="1">
      <alignment horizontal="center"/>
    </xf>
    <xf numFmtId="0" fontId="0" fillId="0" borderId="59" xfId="0" applyBorder="1" applyAlignment="1">
      <alignment horizontal="center" vertical="center"/>
    </xf>
    <xf numFmtId="0" fontId="0" fillId="0" borderId="0" xfId="0" applyBorder="1"/>
    <xf numFmtId="0" fontId="16" fillId="0" borderId="0" xfId="0" applyFont="1" applyBorder="1"/>
    <xf numFmtId="0" fontId="11" fillId="0" borderId="20" xfId="0" applyFont="1" applyFill="1" applyBorder="1" applyAlignment="1">
      <alignment horizontal="center" vertical="center" wrapText="1"/>
    </xf>
    <xf numFmtId="0" fontId="0" fillId="0" borderId="0" xfId="0" applyAlignment="1">
      <alignment horizontal="center" vertical="center"/>
    </xf>
    <xf numFmtId="0" fontId="0" fillId="0" borderId="59" xfId="0" applyBorder="1" applyAlignment="1">
      <alignment horizontal="center" vertical="center" wrapText="1"/>
    </xf>
    <xf numFmtId="0" fontId="22" fillId="0" borderId="59" xfId="0" applyFont="1" applyBorder="1" applyAlignment="1">
      <alignment horizontal="center" vertical="center"/>
    </xf>
    <xf numFmtId="0" fontId="23" fillId="0" borderId="59" xfId="0" applyFont="1" applyFill="1" applyBorder="1" applyAlignment="1">
      <alignment horizontal="center" vertical="center" wrapText="1"/>
    </xf>
    <xf numFmtId="0" fontId="23" fillId="0" borderId="59" xfId="0" applyFont="1" applyFill="1" applyBorder="1" applyAlignment="1">
      <alignment horizontal="left" vertical="center" wrapText="1"/>
    </xf>
    <xf numFmtId="0" fontId="22" fillId="0" borderId="59"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1" fillId="0" borderId="0" xfId="0" applyFont="1" applyAlignment="1">
      <alignment horizontal="left"/>
    </xf>
    <xf numFmtId="0" fontId="21" fillId="0" borderId="0" xfId="0" applyFont="1"/>
    <xf numFmtId="0" fontId="22" fillId="0" borderId="0" xfId="0" applyFont="1"/>
    <xf numFmtId="164" fontId="11" fillId="0" borderId="45" xfId="1" applyNumberFormat="1" applyFont="1" applyFill="1" applyBorder="1" applyAlignment="1">
      <alignment horizontal="center" vertical="center" wrapText="1"/>
    </xf>
    <xf numFmtId="164" fontId="11" fillId="0" borderId="0" xfId="0" applyNumberFormat="1" applyFont="1" applyFill="1" applyAlignment="1">
      <alignment horizontal="center" vertical="center"/>
    </xf>
    <xf numFmtId="0" fontId="11" fillId="0" borderId="0" xfId="0" applyFont="1" applyFill="1" applyAlignment="1">
      <alignment horizontal="center" vertical="center"/>
    </xf>
    <xf numFmtId="164" fontId="11" fillId="0" borderId="20" xfId="1" applyNumberFormat="1" applyFont="1" applyFill="1" applyBorder="1" applyAlignment="1">
      <alignment horizontal="center" vertical="center" wrapText="1"/>
    </xf>
    <xf numFmtId="164" fontId="11" fillId="0" borderId="58" xfId="1" applyNumberFormat="1" applyFont="1" applyFill="1" applyBorder="1" applyAlignment="1">
      <alignment horizontal="center" vertical="center" wrapText="1"/>
    </xf>
    <xf numFmtId="164" fontId="11" fillId="0" borderId="39" xfId="1" applyNumberFormat="1" applyFont="1" applyFill="1" applyBorder="1" applyAlignment="1">
      <alignment horizontal="center" vertical="center" wrapText="1"/>
    </xf>
    <xf numFmtId="164" fontId="4" fillId="4" borderId="37" xfId="1" applyNumberFormat="1" applyFont="1" applyFill="1" applyBorder="1" applyAlignment="1">
      <alignment horizontal="center" vertical="center" wrapText="1"/>
    </xf>
    <xf numFmtId="164" fontId="4" fillId="4" borderId="8" xfId="1" applyNumberFormat="1" applyFont="1" applyFill="1" applyBorder="1" applyAlignment="1">
      <alignment horizontal="center" vertical="center" wrapText="1"/>
    </xf>
    <xf numFmtId="164" fontId="4" fillId="4" borderId="9" xfId="1" applyNumberFormat="1"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44" xfId="0" applyFont="1" applyFill="1" applyBorder="1" applyAlignment="1">
      <alignment horizontal="left" vertical="center" wrapText="1"/>
    </xf>
    <xf numFmtId="164" fontId="4" fillId="4" borderId="16" xfId="1" applyNumberFormat="1" applyFont="1" applyFill="1" applyBorder="1" applyAlignment="1">
      <alignment horizontal="center" vertical="center" wrapText="1"/>
    </xf>
    <xf numFmtId="164" fontId="4" fillId="4" borderId="10" xfId="1" applyNumberFormat="1"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44" xfId="0" applyFont="1" applyFill="1" applyBorder="1" applyAlignment="1">
      <alignment horizontal="left" vertical="center" wrapText="1"/>
    </xf>
    <xf numFmtId="164" fontId="4" fillId="4" borderId="21" xfId="1" applyNumberFormat="1" applyFont="1" applyFill="1" applyBorder="1" applyAlignment="1">
      <alignment horizontal="center" vertical="center" wrapText="1"/>
    </xf>
    <xf numFmtId="164" fontId="4" fillId="4" borderId="54" xfId="1" applyNumberFormat="1" applyFont="1" applyFill="1" applyBorder="1" applyAlignment="1">
      <alignment horizontal="center" vertical="center" wrapText="1"/>
    </xf>
    <xf numFmtId="164" fontId="4" fillId="4" borderId="55" xfId="1" applyNumberFormat="1" applyFont="1" applyFill="1" applyBorder="1" applyAlignment="1">
      <alignment horizontal="center" vertical="center" wrapText="1"/>
    </xf>
    <xf numFmtId="164" fontId="4" fillId="4" borderId="56" xfId="1" applyNumberFormat="1" applyFont="1" applyFill="1" applyBorder="1" applyAlignment="1">
      <alignment horizontal="center" vertical="center" wrapText="1"/>
    </xf>
    <xf numFmtId="164" fontId="4" fillId="4" borderId="57" xfId="1" applyNumberFormat="1" applyFont="1" applyFill="1" applyBorder="1" applyAlignment="1">
      <alignment horizontal="center" vertical="center" wrapText="1"/>
    </xf>
    <xf numFmtId="164" fontId="4" fillId="4" borderId="43" xfId="1" applyNumberFormat="1" applyFont="1" applyFill="1" applyBorder="1" applyAlignment="1">
      <alignment horizontal="center" vertical="center" wrapText="1"/>
    </xf>
    <xf numFmtId="164" fontId="4" fillId="4" borderId="11" xfId="1" applyNumberFormat="1" applyFont="1" applyFill="1" applyBorder="1" applyAlignment="1">
      <alignment horizontal="center" vertical="center" wrapText="1"/>
    </xf>
    <xf numFmtId="164" fontId="4" fillId="4" borderId="12" xfId="1" applyNumberFormat="1" applyFont="1" applyFill="1" applyBorder="1" applyAlignment="1">
      <alignment horizontal="center" vertical="center" wrapText="1"/>
    </xf>
    <xf numFmtId="164" fontId="4" fillId="4" borderId="17" xfId="1" applyNumberFormat="1" applyFont="1" applyFill="1" applyBorder="1" applyAlignment="1">
      <alignment horizontal="center" vertical="center" wrapText="1"/>
    </xf>
    <xf numFmtId="164" fontId="4" fillId="4" borderId="13" xfId="1" applyNumberFormat="1" applyFont="1" applyFill="1" applyBorder="1" applyAlignment="1">
      <alignment horizontal="center" vertical="center" wrapText="1"/>
    </xf>
    <xf numFmtId="164" fontId="4" fillId="4" borderId="5" xfId="1" applyNumberFormat="1" applyFont="1" applyFill="1" applyBorder="1" applyAlignment="1">
      <alignment horizontal="center" vertical="center" wrapText="1"/>
    </xf>
    <xf numFmtId="164" fontId="4" fillId="4" borderId="6" xfId="1" applyNumberFormat="1" applyFont="1" applyFill="1" applyBorder="1" applyAlignment="1">
      <alignment horizontal="center" vertical="center" wrapText="1"/>
    </xf>
    <xf numFmtId="164" fontId="4" fillId="4" borderId="15" xfId="1" applyNumberFormat="1" applyFont="1" applyFill="1" applyBorder="1" applyAlignment="1">
      <alignment horizontal="center" vertical="center" wrapText="1"/>
    </xf>
    <xf numFmtId="0" fontId="4" fillId="4" borderId="37" xfId="0" applyFont="1" applyFill="1" applyBorder="1" applyAlignment="1">
      <alignment horizontal="center" vertical="center" wrapText="1"/>
    </xf>
    <xf numFmtId="164" fontId="4" fillId="4" borderId="45" xfId="1" applyNumberFormat="1" applyFont="1" applyFill="1" applyBorder="1" applyAlignment="1">
      <alignment horizontal="center" vertical="center" wrapText="1"/>
    </xf>
    <xf numFmtId="164" fontId="4" fillId="4" borderId="0" xfId="0" applyNumberFormat="1" applyFont="1" applyFill="1" applyAlignment="1">
      <alignment horizontal="center" vertical="center"/>
    </xf>
    <xf numFmtId="0" fontId="4" fillId="4" borderId="0" xfId="0" applyFont="1" applyFill="1" applyAlignment="1">
      <alignment horizontal="center" vertical="center"/>
    </xf>
    <xf numFmtId="0" fontId="10" fillId="0" borderId="3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4" borderId="44" xfId="0" applyFont="1" applyFill="1" applyBorder="1" applyAlignment="1">
      <alignment horizontal="left" vertical="center" wrapText="1"/>
    </xf>
    <xf numFmtId="0" fontId="10" fillId="4" borderId="20" xfId="0" applyFont="1" applyFill="1" applyBorder="1" applyAlignment="1">
      <alignment horizontal="center" vertical="center" wrapText="1"/>
    </xf>
    <xf numFmtId="164" fontId="10" fillId="0" borderId="37" xfId="1" applyNumberFormat="1" applyFont="1" applyFill="1" applyBorder="1" applyAlignment="1">
      <alignment horizontal="center" vertical="center" wrapText="1"/>
    </xf>
    <xf numFmtId="164" fontId="10" fillId="4" borderId="8" xfId="1" applyNumberFormat="1" applyFont="1" applyFill="1" applyBorder="1" applyAlignment="1">
      <alignment horizontal="center" vertical="center" wrapText="1"/>
    </xf>
    <xf numFmtId="164" fontId="10" fillId="4" borderId="9" xfId="1" applyNumberFormat="1" applyFont="1" applyFill="1" applyBorder="1" applyAlignment="1">
      <alignment horizontal="center" vertical="center" wrapText="1"/>
    </xf>
    <xf numFmtId="164" fontId="10" fillId="0" borderId="9" xfId="1" applyNumberFormat="1" applyFont="1" applyFill="1" applyBorder="1" applyAlignment="1">
      <alignment horizontal="center" vertical="center" wrapText="1"/>
    </xf>
    <xf numFmtId="164" fontId="10" fillId="0" borderId="16" xfId="1" applyNumberFormat="1" applyFont="1" applyFill="1" applyBorder="1" applyAlignment="1">
      <alignment horizontal="center" vertical="center" wrapText="1"/>
    </xf>
    <xf numFmtId="164" fontId="10" fillId="0" borderId="10" xfId="1" applyNumberFormat="1" applyFont="1" applyFill="1" applyBorder="1" applyAlignment="1">
      <alignment horizontal="center" vertical="center" wrapText="1"/>
    </xf>
    <xf numFmtId="164" fontId="10" fillId="0" borderId="45" xfId="1" applyNumberFormat="1" applyFont="1" applyFill="1" applyBorder="1" applyAlignment="1">
      <alignment horizontal="center" vertical="center" wrapText="1"/>
    </xf>
    <xf numFmtId="164" fontId="10" fillId="0" borderId="0" xfId="0" applyNumberFormat="1" applyFont="1" applyFill="1" applyAlignment="1">
      <alignment horizontal="center" vertical="center"/>
    </xf>
    <xf numFmtId="0" fontId="10" fillId="0" borderId="0" xfId="0" applyFont="1" applyFill="1" applyAlignment="1">
      <alignment horizontal="center" vertical="center"/>
    </xf>
    <xf numFmtId="164" fontId="10" fillId="0" borderId="8" xfId="1" applyNumberFormat="1" applyFont="1" applyFill="1" applyBorder="1" applyAlignment="1">
      <alignment horizontal="center" vertical="center" wrapText="1"/>
    </xf>
    <xf numFmtId="164" fontId="10" fillId="4" borderId="37" xfId="1" applyNumberFormat="1"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164" fontId="10" fillId="4" borderId="16" xfId="1" applyNumberFormat="1" applyFont="1" applyFill="1" applyBorder="1" applyAlignment="1">
      <alignment horizontal="center" vertical="center" wrapText="1"/>
    </xf>
    <xf numFmtId="0" fontId="11" fillId="4" borderId="37" xfId="0" applyFont="1" applyFill="1" applyBorder="1" applyAlignment="1">
      <alignment horizontal="center" vertical="center" wrapText="1"/>
    </xf>
    <xf numFmtId="164" fontId="10" fillId="4" borderId="65" xfId="1" applyNumberFormat="1" applyFont="1" applyFill="1" applyBorder="1" applyAlignment="1">
      <alignment horizontal="center" vertical="center" wrapText="1"/>
    </xf>
    <xf numFmtId="164" fontId="10" fillId="4" borderId="66" xfId="1" applyNumberFormat="1" applyFont="1" applyFill="1" applyBorder="1" applyAlignment="1">
      <alignment horizontal="center" vertical="center" wrapText="1"/>
    </xf>
    <xf numFmtId="164" fontId="10" fillId="4" borderId="67" xfId="1" applyNumberFormat="1" applyFont="1" applyFill="1" applyBorder="1" applyAlignment="1">
      <alignment horizontal="center" vertical="center" wrapText="1"/>
    </xf>
    <xf numFmtId="164" fontId="10" fillId="4" borderId="68" xfId="1" applyNumberFormat="1" applyFont="1" applyFill="1" applyBorder="1" applyAlignment="1">
      <alignment horizontal="center" vertical="center" wrapText="1"/>
    </xf>
    <xf numFmtId="164" fontId="10" fillId="0" borderId="52" xfId="1" applyNumberFormat="1"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3" xfId="0" applyFont="1" applyFill="1" applyBorder="1" applyAlignment="1">
      <alignment horizontal="left" vertical="center" wrapText="1"/>
    </xf>
    <xf numFmtId="0" fontId="11" fillId="4" borderId="21" xfId="0" applyFont="1" applyFill="1" applyBorder="1" applyAlignment="1">
      <alignment horizontal="center" vertical="center" wrapText="1"/>
    </xf>
    <xf numFmtId="164" fontId="11" fillId="0" borderId="62" xfId="1" applyNumberFormat="1" applyFont="1" applyFill="1" applyBorder="1" applyAlignment="1">
      <alignment horizontal="center" vertical="center" wrapText="1"/>
    </xf>
    <xf numFmtId="0" fontId="27" fillId="6" borderId="46" xfId="0" applyFont="1" applyFill="1" applyBorder="1" applyAlignment="1">
      <alignment horizontal="left" vertical="center" wrapText="1"/>
    </xf>
    <xf numFmtId="0" fontId="27" fillId="6" borderId="25"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6" borderId="44" xfId="0" applyFont="1" applyFill="1" applyBorder="1" applyAlignment="1">
      <alignment horizontal="left" vertical="center" wrapText="1"/>
    </xf>
    <xf numFmtId="0" fontId="11" fillId="0" borderId="44" xfId="0" applyFont="1" applyFill="1" applyBorder="1" applyAlignment="1">
      <alignment horizontal="left" vertical="center" wrapText="1"/>
    </xf>
    <xf numFmtId="164" fontId="4" fillId="5" borderId="37" xfId="1" applyNumberFormat="1" applyFont="1" applyFill="1" applyBorder="1" applyAlignment="1">
      <alignment horizontal="center" vertical="center" wrapText="1"/>
    </xf>
    <xf numFmtId="164" fontId="4" fillId="5" borderId="25" xfId="1" applyNumberFormat="1" applyFont="1" applyFill="1" applyBorder="1" applyAlignment="1">
      <alignment horizontal="center" vertical="center" wrapText="1"/>
    </xf>
    <xf numFmtId="164" fontId="4" fillId="5" borderId="5" xfId="1" applyNumberFormat="1" applyFont="1" applyFill="1" applyBorder="1" applyAlignment="1">
      <alignment horizontal="center" vertical="center" wrapText="1"/>
    </xf>
    <xf numFmtId="164" fontId="4" fillId="5" borderId="9" xfId="1" applyNumberFormat="1" applyFont="1" applyFill="1" applyBorder="1" applyAlignment="1">
      <alignment horizontal="center" vertical="center" wrapText="1"/>
    </xf>
    <xf numFmtId="164" fontId="4" fillId="5" borderId="16" xfId="1" applyNumberFormat="1" applyFont="1" applyFill="1" applyBorder="1" applyAlignment="1">
      <alignment horizontal="center" vertical="center" wrapText="1"/>
    </xf>
    <xf numFmtId="164" fontId="4" fillId="5" borderId="8" xfId="1" applyNumberFormat="1" applyFont="1" applyFill="1" applyBorder="1" applyAlignment="1">
      <alignment horizontal="center" vertical="center" wrapText="1"/>
    </xf>
    <xf numFmtId="164" fontId="4" fillId="5" borderId="7" xfId="1" applyNumberFormat="1"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3" fillId="0" borderId="40" xfId="2" applyFont="1" applyFill="1" applyBorder="1" applyAlignment="1">
      <alignment horizontal="center" vertical="center" wrapText="1"/>
    </xf>
    <xf numFmtId="0" fontId="3" fillId="0" borderId="41" xfId="2" applyFont="1" applyFill="1" applyBorder="1" applyAlignment="1">
      <alignment horizontal="center" vertical="center" wrapText="1"/>
    </xf>
    <xf numFmtId="0" fontId="3" fillId="0" borderId="42"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0" borderId="37" xfId="2" applyFont="1" applyFill="1" applyBorder="1" applyAlignment="1">
      <alignment horizontal="center" vertical="center" wrapText="1"/>
    </xf>
    <xf numFmtId="0" fontId="3" fillId="0" borderId="43" xfId="2"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3" fontId="20" fillId="0" borderId="26" xfId="0"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0" fontId="9" fillId="0" borderId="34" xfId="2" applyFont="1" applyFill="1" applyBorder="1" applyAlignment="1">
      <alignment horizontal="left" vertical="center"/>
    </xf>
    <xf numFmtId="0" fontId="9" fillId="0" borderId="61" xfId="2" applyFont="1" applyFill="1" applyBorder="1" applyAlignment="1">
      <alignment horizontal="left" vertical="center"/>
    </xf>
    <xf numFmtId="0" fontId="9" fillId="0" borderId="35" xfId="2" applyFont="1" applyFill="1" applyBorder="1" applyAlignment="1">
      <alignment horizontal="left" vertical="center"/>
    </xf>
    <xf numFmtId="0" fontId="9" fillId="0" borderId="36" xfId="2" applyFont="1" applyFill="1" applyBorder="1" applyAlignment="1">
      <alignment horizontal="left" vertical="center"/>
    </xf>
    <xf numFmtId="0" fontId="3" fillId="0" borderId="46" xfId="2" applyFont="1" applyFill="1" applyBorder="1" applyAlignment="1">
      <alignment horizontal="center" vertical="center" wrapText="1"/>
    </xf>
    <xf numFmtId="0" fontId="3" fillId="0" borderId="44" xfId="2" applyFont="1" applyFill="1" applyBorder="1" applyAlignment="1">
      <alignment horizontal="center" vertical="center" wrapText="1"/>
    </xf>
    <xf numFmtId="0" fontId="3" fillId="0" borderId="47" xfId="2" applyFont="1" applyFill="1" applyBorder="1" applyAlignment="1">
      <alignment horizontal="center" vertical="center" wrapText="1"/>
    </xf>
    <xf numFmtId="0" fontId="3" fillId="3" borderId="27" xfId="2" applyFont="1" applyFill="1" applyBorder="1" applyAlignment="1">
      <alignment horizontal="left" vertical="center" wrapText="1"/>
    </xf>
    <xf numFmtId="0" fontId="3" fillId="3" borderId="30" xfId="2" applyFont="1" applyFill="1" applyBorder="1" applyAlignment="1">
      <alignment horizontal="left" vertical="center" wrapText="1"/>
    </xf>
    <xf numFmtId="0" fontId="3" fillId="3" borderId="38" xfId="2" applyFont="1" applyFill="1" applyBorder="1" applyAlignment="1">
      <alignment horizontal="left" vertical="center" wrapText="1"/>
    </xf>
    <xf numFmtId="0" fontId="3" fillId="3" borderId="28" xfId="2" applyFont="1" applyFill="1" applyBorder="1" applyAlignment="1">
      <alignment horizontal="left" vertical="center" wrapText="1"/>
    </xf>
    <xf numFmtId="0" fontId="3" fillId="3" borderId="33" xfId="2" applyFont="1" applyFill="1" applyBorder="1" applyAlignment="1">
      <alignment horizontal="left" vertical="center" wrapText="1"/>
    </xf>
    <xf numFmtId="0" fontId="3" fillId="3" borderId="39" xfId="2" applyFont="1" applyFill="1" applyBorder="1" applyAlignment="1">
      <alignment horizontal="left" vertical="center" wrapText="1"/>
    </xf>
    <xf numFmtId="0" fontId="3" fillId="0" borderId="26" xfId="2" applyFont="1" applyFill="1" applyBorder="1" applyAlignment="1">
      <alignment horizontal="center" vertical="center" wrapText="1"/>
    </xf>
    <xf numFmtId="0" fontId="3" fillId="0" borderId="21" xfId="2" applyFont="1" applyFill="1" applyBorder="1" applyAlignment="1">
      <alignment horizontal="center" vertical="center" wrapText="1"/>
    </xf>
    <xf numFmtId="0" fontId="3" fillId="0" borderId="19" xfId="2" applyFont="1" applyFill="1" applyBorder="1" applyAlignment="1">
      <alignment horizontal="center" vertical="center" wrapText="1"/>
    </xf>
    <xf numFmtId="0" fontId="8" fillId="0" borderId="30" xfId="2" applyFont="1" applyFill="1" applyBorder="1" applyAlignment="1">
      <alignment horizontal="left" vertical="center" wrapText="1"/>
    </xf>
    <xf numFmtId="0" fontId="8" fillId="0" borderId="38" xfId="2" applyFont="1" applyFill="1" applyBorder="1" applyAlignment="1">
      <alignment horizontal="left" vertical="center" wrapText="1"/>
    </xf>
    <xf numFmtId="0" fontId="8" fillId="0" borderId="33" xfId="2" applyFont="1" applyFill="1" applyBorder="1" applyAlignment="1">
      <alignment horizontal="left" vertical="center" wrapText="1"/>
    </xf>
    <xf numFmtId="0" fontId="8" fillId="0" borderId="39" xfId="2" applyFont="1" applyFill="1" applyBorder="1" applyAlignment="1">
      <alignment horizontal="left" vertical="center" wrapText="1"/>
    </xf>
    <xf numFmtId="0" fontId="3" fillId="0" borderId="38" xfId="2" applyFont="1" applyFill="1" applyBorder="1" applyAlignment="1">
      <alignment horizontal="center" vertical="center" wrapText="1"/>
    </xf>
    <xf numFmtId="0" fontId="3" fillId="0" borderId="62" xfId="2" applyFont="1" applyFill="1" applyBorder="1" applyAlignment="1">
      <alignment horizontal="center" vertical="center" wrapText="1"/>
    </xf>
    <xf numFmtId="0" fontId="3" fillId="0" borderId="39"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30"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3" fillId="0" borderId="33" xfId="2" applyFont="1" applyFill="1" applyBorder="1" applyAlignment="1">
      <alignment horizontal="center" vertical="center" wrapText="1"/>
    </xf>
    <xf numFmtId="0" fontId="21" fillId="0" borderId="59" xfId="0" applyFont="1" applyBorder="1" applyAlignment="1">
      <alignment horizontal="center" vertical="center"/>
    </xf>
    <xf numFmtId="0" fontId="21" fillId="0" borderId="63" xfId="0" applyFont="1" applyBorder="1" applyAlignment="1">
      <alignment horizontal="left" vertical="top" wrapText="1"/>
    </xf>
    <xf numFmtId="0" fontId="21" fillId="0" borderId="1" xfId="0" applyFont="1" applyBorder="1" applyAlignment="1">
      <alignment horizontal="left" vertical="top" wrapText="1"/>
    </xf>
    <xf numFmtId="0" fontId="21" fillId="0" borderId="64" xfId="0" applyFont="1" applyBorder="1" applyAlignment="1">
      <alignment horizontal="left" vertical="top" wrapText="1"/>
    </xf>
    <xf numFmtId="0" fontId="21" fillId="0" borderId="1" xfId="0" applyFont="1" applyBorder="1" applyAlignment="1">
      <alignment horizontal="left" vertical="top"/>
    </xf>
    <xf numFmtId="0" fontId="21" fillId="0" borderId="64" xfId="0" applyFont="1" applyBorder="1" applyAlignment="1">
      <alignment horizontal="left" vertical="top"/>
    </xf>
    <xf numFmtId="0" fontId="21" fillId="0" borderId="63" xfId="0" applyFont="1" applyBorder="1" applyAlignment="1">
      <alignment horizontal="left" vertical="center" wrapText="1"/>
    </xf>
    <xf numFmtId="0" fontId="21" fillId="0" borderId="1" xfId="0" applyFont="1" applyBorder="1" applyAlignment="1">
      <alignment horizontal="left" vertical="center" wrapText="1"/>
    </xf>
    <xf numFmtId="0" fontId="21" fillId="0" borderId="64" xfId="0" applyFont="1" applyBorder="1" applyAlignment="1">
      <alignment horizontal="left" vertical="center" wrapText="1"/>
    </xf>
    <xf numFmtId="0" fontId="21" fillId="0" borderId="1" xfId="0" applyFont="1" applyBorder="1" applyAlignment="1">
      <alignment horizontal="left" vertical="center"/>
    </xf>
    <xf numFmtId="0" fontId="21" fillId="0" borderId="64" xfId="0" applyFont="1" applyBorder="1" applyAlignment="1">
      <alignment horizontal="left" vertical="center"/>
    </xf>
    <xf numFmtId="0" fontId="21" fillId="0" borderId="59" xfId="0" applyFont="1" applyBorder="1" applyAlignment="1">
      <alignment horizontal="left" vertical="center" wrapText="1"/>
    </xf>
    <xf numFmtId="0" fontId="21" fillId="0" borderId="59" xfId="0" applyFont="1" applyBorder="1" applyAlignment="1">
      <alignment horizontal="left" vertical="center"/>
    </xf>
  </cellXfs>
  <cellStyles count="4">
    <cellStyle name="Comma" xfId="1" builtinId="3"/>
    <cellStyle name="Comma 5 2" xfId="3"/>
    <cellStyle name="Normal" xfId="0" builtinId="0"/>
    <cellStyle name="Normal 2" xfId="2"/>
  </cellStyles>
  <dxfs count="0"/>
  <tableStyles count="0" defaultTableStyle="TableStyleMedium2" defaultPivotStyle="PivotStyleLight16"/>
  <colors>
    <mruColors>
      <color rgb="FFF2F2F2"/>
      <color rgb="FF0000FF"/>
      <color rgb="FFF5F5F5"/>
      <color rgb="FFF5EFF2"/>
      <color rgb="FFEBEDF9"/>
      <color rgb="FFEEEEEE"/>
      <color rgb="FFFDFDFD"/>
      <color rgb="FFDCE6F4"/>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1"/>
  <sheetViews>
    <sheetView showGridLines="0" tabSelected="1" zoomScale="55" zoomScaleNormal="55" workbookViewId="0">
      <pane xSplit="4" ySplit="6" topLeftCell="E37" activePane="bottomRight" state="frozen"/>
      <selection pane="topRight" activeCell="E1" sqref="E1"/>
      <selection pane="bottomLeft" activeCell="A7" sqref="A7"/>
      <selection pane="bottomRight" activeCell="D23" sqref="D23"/>
    </sheetView>
  </sheetViews>
  <sheetFormatPr defaultRowHeight="14.25" x14ac:dyDescent="0.2"/>
  <cols>
    <col min="1" max="1" width="11" style="2" customWidth="1"/>
    <col min="2" max="2" width="20.28515625" style="2" customWidth="1"/>
    <col min="3" max="3" width="32.85546875" style="2" customWidth="1"/>
    <col min="4" max="4" width="103.85546875" style="2" customWidth="1"/>
    <col min="5" max="5" width="8" style="2" bestFit="1" customWidth="1"/>
    <col min="6" max="6" width="23.85546875" style="2" customWidth="1"/>
    <col min="7" max="7" width="24.28515625" style="2" customWidth="1"/>
    <col min="8" max="8" width="23.42578125" style="2" customWidth="1"/>
    <col min="9" max="9" width="19.85546875" style="2" customWidth="1"/>
    <col min="10" max="10" width="22.42578125" style="2" customWidth="1"/>
    <col min="11" max="12" width="19.42578125" style="2" customWidth="1"/>
    <col min="13" max="13" width="20.42578125" style="2" customWidth="1"/>
    <col min="14" max="14" width="32.28515625" style="2" customWidth="1"/>
    <col min="15" max="15" width="23.42578125" style="4" customWidth="1"/>
    <col min="16" max="16384" width="9.140625" style="4"/>
  </cols>
  <sheetData>
    <row r="1" spans="1:15" s="1" customFormat="1" ht="30.75" thickBot="1" x14ac:dyDescent="0.3">
      <c r="A1" s="22" t="s">
        <v>239</v>
      </c>
      <c r="B1" s="23"/>
      <c r="C1" s="23"/>
      <c r="D1" s="24"/>
      <c r="E1" s="174" t="s">
        <v>10</v>
      </c>
      <c r="F1" s="175"/>
      <c r="G1" s="176"/>
      <c r="H1" s="176"/>
      <c r="I1" s="176"/>
      <c r="J1" s="176"/>
      <c r="K1" s="176"/>
      <c r="L1" s="176"/>
      <c r="M1" s="176"/>
      <c r="N1" s="177"/>
    </row>
    <row r="2" spans="1:15" s="1" customFormat="1" ht="39.950000000000003" customHeight="1" x14ac:dyDescent="0.25">
      <c r="A2" s="190" t="s">
        <v>50</v>
      </c>
      <c r="B2" s="190"/>
      <c r="C2" s="190"/>
      <c r="D2" s="190"/>
      <c r="E2" s="190"/>
      <c r="F2" s="190"/>
      <c r="G2" s="191"/>
      <c r="H2" s="181" t="s">
        <v>240</v>
      </c>
      <c r="I2" s="182"/>
      <c r="J2" s="182"/>
      <c r="K2" s="182"/>
      <c r="L2" s="182"/>
      <c r="M2" s="182"/>
      <c r="N2" s="183"/>
    </row>
    <row r="3" spans="1:15" s="1" customFormat="1" ht="39.950000000000003" customHeight="1" thickBot="1" x14ac:dyDescent="0.3">
      <c r="A3" s="192"/>
      <c r="B3" s="192"/>
      <c r="C3" s="192"/>
      <c r="D3" s="192"/>
      <c r="E3" s="192"/>
      <c r="F3" s="192"/>
      <c r="G3" s="193"/>
      <c r="H3" s="184"/>
      <c r="I3" s="185"/>
      <c r="J3" s="185"/>
      <c r="K3" s="185"/>
      <c r="L3" s="185"/>
      <c r="M3" s="185"/>
      <c r="N3" s="186"/>
    </row>
    <row r="4" spans="1:15" s="1" customFormat="1" ht="31.5" customHeight="1" x14ac:dyDescent="0.25">
      <c r="A4" s="161" t="s">
        <v>82</v>
      </c>
      <c r="B4" s="164" t="s">
        <v>11</v>
      </c>
      <c r="C4" s="164" t="s">
        <v>3</v>
      </c>
      <c r="D4" s="164" t="s">
        <v>2</v>
      </c>
      <c r="E4" s="164" t="s">
        <v>1</v>
      </c>
      <c r="F4" s="194" t="s">
        <v>179</v>
      </c>
      <c r="G4" s="194" t="s">
        <v>8</v>
      </c>
      <c r="H4" s="197" t="s">
        <v>0</v>
      </c>
      <c r="I4" s="198"/>
      <c r="J4" s="198"/>
      <c r="K4" s="198"/>
      <c r="L4" s="194"/>
      <c r="M4" s="178" t="s">
        <v>178</v>
      </c>
      <c r="N4" s="187" t="s">
        <v>9</v>
      </c>
    </row>
    <row r="5" spans="1:15" s="1" customFormat="1" ht="31.5" customHeight="1" thickBot="1" x14ac:dyDescent="0.3">
      <c r="A5" s="162"/>
      <c r="B5" s="165"/>
      <c r="C5" s="165"/>
      <c r="D5" s="165"/>
      <c r="E5" s="165"/>
      <c r="F5" s="195"/>
      <c r="G5" s="195"/>
      <c r="H5" s="199"/>
      <c r="I5" s="200"/>
      <c r="J5" s="200"/>
      <c r="K5" s="200"/>
      <c r="L5" s="196"/>
      <c r="M5" s="179"/>
      <c r="N5" s="188"/>
    </row>
    <row r="6" spans="1:15" s="1" customFormat="1" ht="20.25" customHeight="1" thickBot="1" x14ac:dyDescent="0.3">
      <c r="A6" s="163"/>
      <c r="B6" s="166"/>
      <c r="C6" s="166"/>
      <c r="D6" s="166"/>
      <c r="E6" s="166"/>
      <c r="F6" s="196"/>
      <c r="G6" s="196"/>
      <c r="H6" s="12" t="s">
        <v>4</v>
      </c>
      <c r="I6" s="13" t="s">
        <v>5</v>
      </c>
      <c r="J6" s="13" t="s">
        <v>6</v>
      </c>
      <c r="K6" s="34" t="s">
        <v>7</v>
      </c>
      <c r="L6" s="35" t="s">
        <v>42</v>
      </c>
      <c r="M6" s="180"/>
      <c r="N6" s="189"/>
    </row>
    <row r="7" spans="1:15" s="8" customFormat="1" ht="60" customHeight="1" x14ac:dyDescent="0.25">
      <c r="A7" s="25">
        <v>1</v>
      </c>
      <c r="B7" s="25" t="s">
        <v>235</v>
      </c>
      <c r="C7" s="144" t="s">
        <v>279</v>
      </c>
      <c r="D7" s="143" t="s">
        <v>280</v>
      </c>
      <c r="E7" s="25" t="s">
        <v>12</v>
      </c>
      <c r="F7" s="172">
        <v>200000</v>
      </c>
      <c r="G7" s="149">
        <v>40000</v>
      </c>
      <c r="H7" s="150">
        <v>124000</v>
      </c>
      <c r="I7" s="10">
        <v>0</v>
      </c>
      <c r="J7" s="10">
        <v>0</v>
      </c>
      <c r="K7" s="27">
        <v>0</v>
      </c>
      <c r="L7" s="11">
        <v>0</v>
      </c>
      <c r="M7" s="26">
        <f>SUM(H7:L7)</f>
        <v>124000</v>
      </c>
      <c r="N7" s="25" t="s">
        <v>34</v>
      </c>
      <c r="O7" s="14"/>
    </row>
    <row r="8" spans="1:15" s="8" customFormat="1" ht="60" customHeight="1" x14ac:dyDescent="0.25">
      <c r="A8" s="16">
        <f>+A7+1</f>
        <v>2</v>
      </c>
      <c r="B8" s="16" t="s">
        <v>235</v>
      </c>
      <c r="C8" s="16" t="s">
        <v>51</v>
      </c>
      <c r="D8" s="18" t="s">
        <v>53</v>
      </c>
      <c r="E8" s="16" t="s">
        <v>12</v>
      </c>
      <c r="F8" s="173"/>
      <c r="G8" s="20">
        <v>45000</v>
      </c>
      <c r="H8" s="7">
        <v>117000</v>
      </c>
      <c r="I8" s="3">
        <v>0</v>
      </c>
      <c r="J8" s="3">
        <v>0</v>
      </c>
      <c r="K8" s="19">
        <v>0</v>
      </c>
      <c r="L8" s="9">
        <v>0</v>
      </c>
      <c r="M8" s="21">
        <f t="shared" ref="M8:M31" si="0">SUM(H8:L8)</f>
        <v>117000</v>
      </c>
      <c r="N8" s="16" t="s">
        <v>35</v>
      </c>
      <c r="O8" s="14"/>
    </row>
    <row r="9" spans="1:15" s="8" customFormat="1" ht="60" customHeight="1" x14ac:dyDescent="0.25">
      <c r="A9" s="16">
        <f t="shared" ref="A9:A31" si="1">+A8+1</f>
        <v>3</v>
      </c>
      <c r="B9" s="16" t="s">
        <v>235</v>
      </c>
      <c r="C9" s="145" t="s">
        <v>281</v>
      </c>
      <c r="D9" s="146" t="s">
        <v>280</v>
      </c>
      <c r="E9" s="16" t="s">
        <v>12</v>
      </c>
      <c r="F9" s="173"/>
      <c r="G9" s="148">
        <v>45000</v>
      </c>
      <c r="H9" s="7">
        <v>0</v>
      </c>
      <c r="I9" s="151">
        <v>83000</v>
      </c>
      <c r="J9" s="151">
        <v>42000</v>
      </c>
      <c r="K9" s="152">
        <v>2500</v>
      </c>
      <c r="L9" s="9">
        <v>0</v>
      </c>
      <c r="M9" s="21">
        <f t="shared" si="0"/>
        <v>127500</v>
      </c>
      <c r="N9" s="16" t="s">
        <v>35</v>
      </c>
      <c r="O9" s="14"/>
    </row>
    <row r="10" spans="1:15" s="8" customFormat="1" ht="60" customHeight="1" x14ac:dyDescent="0.25">
      <c r="A10" s="16">
        <f t="shared" si="1"/>
        <v>4</v>
      </c>
      <c r="B10" s="16" t="s">
        <v>235</v>
      </c>
      <c r="C10" s="16" t="s">
        <v>52</v>
      </c>
      <c r="D10" s="18" t="s">
        <v>53</v>
      </c>
      <c r="E10" s="16" t="s">
        <v>12</v>
      </c>
      <c r="F10" s="173"/>
      <c r="G10" s="20">
        <v>25000</v>
      </c>
      <c r="H10" s="7">
        <v>0</v>
      </c>
      <c r="I10" s="3">
        <v>63000</v>
      </c>
      <c r="J10" s="3">
        <v>0</v>
      </c>
      <c r="K10" s="19">
        <v>0</v>
      </c>
      <c r="L10" s="9">
        <v>0</v>
      </c>
      <c r="M10" s="21">
        <f t="shared" si="0"/>
        <v>63000</v>
      </c>
      <c r="N10" s="16" t="s">
        <v>36</v>
      </c>
      <c r="O10" s="14"/>
    </row>
    <row r="11" spans="1:15" s="8" customFormat="1" ht="60" customHeight="1" x14ac:dyDescent="0.25">
      <c r="A11" s="16">
        <f t="shared" si="1"/>
        <v>5</v>
      </c>
      <c r="B11" s="16" t="s">
        <v>235</v>
      </c>
      <c r="C11" s="16" t="s">
        <v>15</v>
      </c>
      <c r="D11" s="18" t="s">
        <v>16</v>
      </c>
      <c r="E11" s="16" t="s">
        <v>12</v>
      </c>
      <c r="F11" s="173"/>
      <c r="G11" s="20">
        <v>20000</v>
      </c>
      <c r="H11" s="7">
        <v>38000</v>
      </c>
      <c r="I11" s="3">
        <v>0</v>
      </c>
      <c r="J11" s="3">
        <v>0</v>
      </c>
      <c r="K11" s="19">
        <v>0</v>
      </c>
      <c r="L11" s="9">
        <v>0</v>
      </c>
      <c r="M11" s="21">
        <f t="shared" si="0"/>
        <v>38000</v>
      </c>
      <c r="N11" s="16" t="s">
        <v>37</v>
      </c>
      <c r="O11" s="14"/>
    </row>
    <row r="12" spans="1:15" s="8" customFormat="1" ht="60" customHeight="1" x14ac:dyDescent="0.25">
      <c r="A12" s="16">
        <f t="shared" si="1"/>
        <v>6</v>
      </c>
      <c r="B12" s="16" t="s">
        <v>235</v>
      </c>
      <c r="C12" s="16" t="s">
        <v>17</v>
      </c>
      <c r="D12" s="18" t="s">
        <v>16</v>
      </c>
      <c r="E12" s="16" t="s">
        <v>12</v>
      </c>
      <c r="F12" s="173"/>
      <c r="G12" s="20">
        <v>45000</v>
      </c>
      <c r="H12" s="7">
        <v>0</v>
      </c>
      <c r="I12" s="3">
        <v>26000</v>
      </c>
      <c r="J12" s="3">
        <v>23000</v>
      </c>
      <c r="K12" s="19">
        <v>2000</v>
      </c>
      <c r="L12" s="9">
        <v>0</v>
      </c>
      <c r="M12" s="21">
        <f t="shared" si="0"/>
        <v>51000</v>
      </c>
      <c r="N12" s="16" t="s">
        <v>37</v>
      </c>
      <c r="O12" s="14"/>
    </row>
    <row r="13" spans="1:15" s="8" customFormat="1" ht="60" customHeight="1" x14ac:dyDescent="0.25">
      <c r="A13" s="16">
        <f t="shared" si="1"/>
        <v>7</v>
      </c>
      <c r="B13" s="16" t="s">
        <v>235</v>
      </c>
      <c r="C13" s="16" t="s">
        <v>18</v>
      </c>
      <c r="D13" s="18" t="s">
        <v>41</v>
      </c>
      <c r="E13" s="16" t="s">
        <v>12</v>
      </c>
      <c r="F13" s="173"/>
      <c r="G13" s="20">
        <v>20000</v>
      </c>
      <c r="H13" s="7">
        <v>22000</v>
      </c>
      <c r="I13" s="3">
        <v>16000</v>
      </c>
      <c r="J13" s="3">
        <v>16000</v>
      </c>
      <c r="K13" s="19">
        <v>5000</v>
      </c>
      <c r="L13" s="9">
        <v>0</v>
      </c>
      <c r="M13" s="21">
        <f t="shared" si="0"/>
        <v>59000</v>
      </c>
      <c r="N13" s="16" t="s">
        <v>37</v>
      </c>
      <c r="O13" s="14"/>
    </row>
    <row r="14" spans="1:15" s="8" customFormat="1" ht="60" customHeight="1" x14ac:dyDescent="0.25">
      <c r="A14" s="16">
        <f t="shared" si="1"/>
        <v>8</v>
      </c>
      <c r="B14" s="16" t="s">
        <v>235</v>
      </c>
      <c r="C14" s="16" t="s">
        <v>19</v>
      </c>
      <c r="D14" s="18" t="s">
        <v>20</v>
      </c>
      <c r="E14" s="16" t="s">
        <v>12</v>
      </c>
      <c r="F14" s="173"/>
      <c r="G14" s="20">
        <v>150000</v>
      </c>
      <c r="H14" s="7">
        <v>133000</v>
      </c>
      <c r="I14" s="3">
        <v>23000</v>
      </c>
      <c r="J14" s="3">
        <v>0</v>
      </c>
      <c r="K14" s="19">
        <v>0</v>
      </c>
      <c r="L14" s="9">
        <v>0</v>
      </c>
      <c r="M14" s="21">
        <f t="shared" si="0"/>
        <v>156000</v>
      </c>
      <c r="N14" s="21" t="s">
        <v>37</v>
      </c>
      <c r="O14" s="14"/>
    </row>
    <row r="15" spans="1:15" s="8" customFormat="1" ht="60" customHeight="1" x14ac:dyDescent="0.25">
      <c r="A15" s="16">
        <f t="shared" si="1"/>
        <v>9</v>
      </c>
      <c r="B15" s="16" t="s">
        <v>235</v>
      </c>
      <c r="C15" s="16" t="s">
        <v>21</v>
      </c>
      <c r="D15" s="18" t="s">
        <v>22</v>
      </c>
      <c r="E15" s="16" t="s">
        <v>12</v>
      </c>
      <c r="F15" s="173"/>
      <c r="G15" s="20">
        <v>5000</v>
      </c>
      <c r="H15" s="7">
        <v>3000</v>
      </c>
      <c r="I15" s="3">
        <v>1000</v>
      </c>
      <c r="J15" s="3">
        <v>0</v>
      </c>
      <c r="K15" s="19">
        <v>0</v>
      </c>
      <c r="L15" s="9">
        <v>0</v>
      </c>
      <c r="M15" s="21">
        <f t="shared" si="0"/>
        <v>4000</v>
      </c>
      <c r="N15" s="21" t="s">
        <v>38</v>
      </c>
      <c r="O15" s="14"/>
    </row>
    <row r="16" spans="1:15" s="8" customFormat="1" ht="60" customHeight="1" x14ac:dyDescent="0.25">
      <c r="A16" s="16">
        <f t="shared" si="1"/>
        <v>10</v>
      </c>
      <c r="B16" s="16" t="s">
        <v>235</v>
      </c>
      <c r="C16" s="16" t="s">
        <v>180</v>
      </c>
      <c r="D16" s="18" t="s">
        <v>23</v>
      </c>
      <c r="E16" s="16" t="s">
        <v>12</v>
      </c>
      <c r="F16" s="173"/>
      <c r="G16" s="20">
        <v>10000</v>
      </c>
      <c r="H16" s="7">
        <v>0</v>
      </c>
      <c r="I16" s="3">
        <v>0</v>
      </c>
      <c r="J16" s="3">
        <v>11000</v>
      </c>
      <c r="K16" s="19">
        <v>3000</v>
      </c>
      <c r="L16" s="9">
        <v>0</v>
      </c>
      <c r="M16" s="21">
        <f t="shared" si="0"/>
        <v>14000</v>
      </c>
      <c r="N16" s="21" t="s">
        <v>38</v>
      </c>
      <c r="O16" s="14"/>
    </row>
    <row r="17" spans="1:15" s="8" customFormat="1" ht="60" customHeight="1" x14ac:dyDescent="0.25">
      <c r="A17" s="16">
        <f t="shared" si="1"/>
        <v>11</v>
      </c>
      <c r="B17" s="16" t="s">
        <v>235</v>
      </c>
      <c r="C17" s="16" t="s">
        <v>24</v>
      </c>
      <c r="D17" s="18" t="s">
        <v>45</v>
      </c>
      <c r="E17" s="16" t="s">
        <v>12</v>
      </c>
      <c r="F17" s="173"/>
      <c r="G17" s="20">
        <v>9000</v>
      </c>
      <c r="H17" s="7">
        <v>13000</v>
      </c>
      <c r="I17" s="3">
        <v>14000</v>
      </c>
      <c r="J17" s="3">
        <v>0</v>
      </c>
      <c r="K17" s="19">
        <v>0</v>
      </c>
      <c r="L17" s="9">
        <v>0</v>
      </c>
      <c r="M17" s="21">
        <f t="shared" si="0"/>
        <v>27000</v>
      </c>
      <c r="N17" s="21" t="s">
        <v>38</v>
      </c>
      <c r="O17" s="14"/>
    </row>
    <row r="18" spans="1:15" s="8" customFormat="1" ht="60" customHeight="1" x14ac:dyDescent="0.25">
      <c r="A18" s="16">
        <f t="shared" si="1"/>
        <v>12</v>
      </c>
      <c r="B18" s="16" t="s">
        <v>235</v>
      </c>
      <c r="C18" s="16" t="s">
        <v>25</v>
      </c>
      <c r="D18" s="18" t="s">
        <v>26</v>
      </c>
      <c r="E18" s="16" t="s">
        <v>12</v>
      </c>
      <c r="F18" s="173"/>
      <c r="G18" s="20">
        <v>4000</v>
      </c>
      <c r="H18" s="7">
        <v>3000</v>
      </c>
      <c r="I18" s="3">
        <v>0</v>
      </c>
      <c r="J18" s="3">
        <v>2000</v>
      </c>
      <c r="K18" s="19">
        <v>0</v>
      </c>
      <c r="L18" s="9">
        <v>0</v>
      </c>
      <c r="M18" s="21">
        <f t="shared" si="0"/>
        <v>5000</v>
      </c>
      <c r="N18" s="21" t="s">
        <v>38</v>
      </c>
      <c r="O18" s="14"/>
    </row>
    <row r="19" spans="1:15" s="8" customFormat="1" ht="60" customHeight="1" x14ac:dyDescent="0.25">
      <c r="A19" s="16">
        <f t="shared" si="1"/>
        <v>13</v>
      </c>
      <c r="B19" s="16" t="s">
        <v>235</v>
      </c>
      <c r="C19" s="16" t="s">
        <v>27</v>
      </c>
      <c r="D19" s="18" t="s">
        <v>28</v>
      </c>
      <c r="E19" s="16" t="s">
        <v>12</v>
      </c>
      <c r="F19" s="173"/>
      <c r="G19" s="20">
        <v>500</v>
      </c>
      <c r="H19" s="7">
        <v>16000</v>
      </c>
      <c r="I19" s="3">
        <v>9000</v>
      </c>
      <c r="J19" s="3">
        <v>0</v>
      </c>
      <c r="K19" s="19">
        <v>0</v>
      </c>
      <c r="L19" s="9">
        <v>0</v>
      </c>
      <c r="M19" s="21">
        <f t="shared" si="0"/>
        <v>25000</v>
      </c>
      <c r="N19" s="21" t="s">
        <v>38</v>
      </c>
      <c r="O19" s="14"/>
    </row>
    <row r="20" spans="1:15" s="8" customFormat="1" ht="60" customHeight="1" x14ac:dyDescent="0.25">
      <c r="A20" s="16">
        <f t="shared" si="1"/>
        <v>14</v>
      </c>
      <c r="B20" s="16" t="s">
        <v>235</v>
      </c>
      <c r="C20" s="16" t="s">
        <v>29</v>
      </c>
      <c r="D20" s="93" t="s">
        <v>236</v>
      </c>
      <c r="E20" s="16" t="s">
        <v>12</v>
      </c>
      <c r="F20" s="173"/>
      <c r="G20" s="20">
        <v>7000</v>
      </c>
      <c r="H20" s="7">
        <v>10000</v>
      </c>
      <c r="I20" s="3">
        <v>0</v>
      </c>
      <c r="J20" s="3">
        <v>0</v>
      </c>
      <c r="K20" s="19">
        <v>0</v>
      </c>
      <c r="L20" s="9">
        <v>0</v>
      </c>
      <c r="M20" s="21">
        <f t="shared" si="0"/>
        <v>10000</v>
      </c>
      <c r="N20" s="21" t="s">
        <v>38</v>
      </c>
      <c r="O20" s="14"/>
    </row>
    <row r="21" spans="1:15" s="8" customFormat="1" ht="60" customHeight="1" x14ac:dyDescent="0.25">
      <c r="A21" s="16">
        <f t="shared" si="1"/>
        <v>15</v>
      </c>
      <c r="B21" s="16" t="s">
        <v>235</v>
      </c>
      <c r="C21" s="145" t="s">
        <v>282</v>
      </c>
      <c r="D21" s="146" t="s">
        <v>283</v>
      </c>
      <c r="E21" s="16" t="s">
        <v>12</v>
      </c>
      <c r="F21" s="173"/>
      <c r="G21" s="148">
        <v>500</v>
      </c>
      <c r="H21" s="153">
        <v>1500</v>
      </c>
      <c r="I21" s="151">
        <v>500</v>
      </c>
      <c r="J21" s="3">
        <v>0</v>
      </c>
      <c r="K21" s="19">
        <v>0</v>
      </c>
      <c r="L21" s="9">
        <v>0</v>
      </c>
      <c r="M21" s="21">
        <f t="shared" si="0"/>
        <v>2000</v>
      </c>
      <c r="N21" s="21" t="s">
        <v>39</v>
      </c>
      <c r="O21" s="14"/>
    </row>
    <row r="22" spans="1:15" s="8" customFormat="1" ht="60" customHeight="1" x14ac:dyDescent="0.25">
      <c r="A22" s="16">
        <f t="shared" si="1"/>
        <v>16</v>
      </c>
      <c r="B22" s="16" t="s">
        <v>235</v>
      </c>
      <c r="C22" s="16" t="s">
        <v>30</v>
      </c>
      <c r="D22" s="18" t="s">
        <v>31</v>
      </c>
      <c r="E22" s="16" t="s">
        <v>12</v>
      </c>
      <c r="F22" s="173"/>
      <c r="G22" s="20">
        <v>15000</v>
      </c>
      <c r="H22" s="7">
        <v>0</v>
      </c>
      <c r="I22" s="3">
        <v>0</v>
      </c>
      <c r="J22" s="3">
        <v>17000</v>
      </c>
      <c r="K22" s="19">
        <v>500</v>
      </c>
      <c r="L22" s="9">
        <v>0</v>
      </c>
      <c r="M22" s="21">
        <f t="shared" si="0"/>
        <v>17500</v>
      </c>
      <c r="N22" s="21" t="s">
        <v>40</v>
      </c>
      <c r="O22" s="14"/>
    </row>
    <row r="23" spans="1:15" s="8" customFormat="1" ht="60" customHeight="1" x14ac:dyDescent="0.25">
      <c r="A23" s="16">
        <f t="shared" si="1"/>
        <v>17</v>
      </c>
      <c r="B23" s="16" t="s">
        <v>235</v>
      </c>
      <c r="C23" s="16" t="s">
        <v>47</v>
      </c>
      <c r="D23" s="18" t="s">
        <v>46</v>
      </c>
      <c r="E23" s="16" t="s">
        <v>12</v>
      </c>
      <c r="F23" s="173"/>
      <c r="G23" s="20">
        <v>50000</v>
      </c>
      <c r="H23" s="7">
        <v>20000</v>
      </c>
      <c r="I23" s="3">
        <v>20000</v>
      </c>
      <c r="J23" s="3">
        <v>0</v>
      </c>
      <c r="K23" s="19">
        <v>0</v>
      </c>
      <c r="L23" s="9">
        <v>0</v>
      </c>
      <c r="M23" s="21">
        <f t="shared" si="0"/>
        <v>40000</v>
      </c>
      <c r="N23" s="21" t="s">
        <v>38</v>
      </c>
      <c r="O23" s="14"/>
    </row>
    <row r="24" spans="1:15" s="8" customFormat="1" ht="60" customHeight="1" x14ac:dyDescent="0.25">
      <c r="A24" s="16">
        <f t="shared" si="1"/>
        <v>18</v>
      </c>
      <c r="B24" s="16" t="s">
        <v>235</v>
      </c>
      <c r="C24" s="36" t="s">
        <v>48</v>
      </c>
      <c r="D24" s="37" t="s">
        <v>49</v>
      </c>
      <c r="E24" s="36" t="s">
        <v>12</v>
      </c>
      <c r="F24" s="173"/>
      <c r="G24" s="20">
        <v>50000</v>
      </c>
      <c r="H24" s="7">
        <v>26000</v>
      </c>
      <c r="I24" s="3">
        <v>0</v>
      </c>
      <c r="J24" s="3">
        <v>0</v>
      </c>
      <c r="K24" s="19">
        <v>0</v>
      </c>
      <c r="L24" s="9">
        <v>0</v>
      </c>
      <c r="M24" s="21">
        <f t="shared" si="0"/>
        <v>26000</v>
      </c>
      <c r="N24" s="21" t="s">
        <v>38</v>
      </c>
      <c r="O24" s="14"/>
    </row>
    <row r="25" spans="1:15" s="8" customFormat="1" ht="60" customHeight="1" thickBot="1" x14ac:dyDescent="0.3">
      <c r="A25" s="16">
        <f t="shared" si="1"/>
        <v>19</v>
      </c>
      <c r="B25" s="16" t="s">
        <v>235</v>
      </c>
      <c r="C25" s="16" t="s">
        <v>32</v>
      </c>
      <c r="D25" s="18" t="s">
        <v>33</v>
      </c>
      <c r="E25" s="16" t="s">
        <v>12</v>
      </c>
      <c r="F25" s="173"/>
      <c r="G25" s="20">
        <v>500</v>
      </c>
      <c r="H25" s="7">
        <v>8000</v>
      </c>
      <c r="I25" s="3">
        <v>0</v>
      </c>
      <c r="J25" s="3">
        <v>1000</v>
      </c>
      <c r="K25" s="19">
        <v>0</v>
      </c>
      <c r="L25" s="9">
        <v>0</v>
      </c>
      <c r="M25" s="21">
        <f t="shared" si="0"/>
        <v>9000</v>
      </c>
      <c r="N25" s="21" t="s">
        <v>40</v>
      </c>
      <c r="O25" s="14"/>
    </row>
    <row r="26" spans="1:15" s="8" customFormat="1" ht="60" customHeight="1" x14ac:dyDescent="0.25">
      <c r="A26" s="25">
        <f t="shared" si="1"/>
        <v>20</v>
      </c>
      <c r="B26" s="25" t="s">
        <v>235</v>
      </c>
      <c r="C26" s="144" t="s">
        <v>284</v>
      </c>
      <c r="D26" s="143" t="s">
        <v>285</v>
      </c>
      <c r="E26" s="25" t="s">
        <v>12</v>
      </c>
      <c r="F26" s="173"/>
      <c r="G26" s="149">
        <v>20000</v>
      </c>
      <c r="H26" s="108">
        <v>0</v>
      </c>
      <c r="I26" s="109">
        <v>0</v>
      </c>
      <c r="J26" s="109">
        <v>0</v>
      </c>
      <c r="K26" s="110">
        <v>0</v>
      </c>
      <c r="L26" s="154">
        <v>26000</v>
      </c>
      <c r="M26" s="26">
        <f t="shared" si="0"/>
        <v>26000</v>
      </c>
      <c r="N26" s="26" t="s">
        <v>37</v>
      </c>
      <c r="O26" s="14"/>
    </row>
    <row r="27" spans="1:15" s="8" customFormat="1" ht="60" customHeight="1" x14ac:dyDescent="0.25">
      <c r="A27" s="16">
        <f t="shared" si="1"/>
        <v>21</v>
      </c>
      <c r="B27" s="16" t="s">
        <v>235</v>
      </c>
      <c r="C27" s="16" t="s">
        <v>58</v>
      </c>
      <c r="D27" s="18" t="s">
        <v>59</v>
      </c>
      <c r="E27" s="16" t="s">
        <v>12</v>
      </c>
      <c r="F27" s="173"/>
      <c r="G27" s="89">
        <v>25000</v>
      </c>
      <c r="H27" s="90">
        <v>0</v>
      </c>
      <c r="I27" s="91">
        <v>0</v>
      </c>
      <c r="J27" s="91">
        <v>0</v>
      </c>
      <c r="K27" s="94">
        <v>0</v>
      </c>
      <c r="L27" s="95">
        <v>7000</v>
      </c>
      <c r="M27" s="21">
        <f t="shared" si="0"/>
        <v>7000</v>
      </c>
      <c r="N27" s="21" t="s">
        <v>38</v>
      </c>
      <c r="O27" s="14"/>
    </row>
    <row r="28" spans="1:15" s="8" customFormat="1" ht="60" customHeight="1" x14ac:dyDescent="0.25">
      <c r="A28" s="16">
        <f t="shared" si="1"/>
        <v>22</v>
      </c>
      <c r="B28" s="16" t="s">
        <v>235</v>
      </c>
      <c r="C28" s="16" t="s">
        <v>60</v>
      </c>
      <c r="D28" s="18" t="s">
        <v>61</v>
      </c>
      <c r="E28" s="16" t="s">
        <v>12</v>
      </c>
      <c r="F28" s="173"/>
      <c r="G28" s="89">
        <v>10000</v>
      </c>
      <c r="H28" s="90">
        <v>0</v>
      </c>
      <c r="I28" s="91">
        <v>0</v>
      </c>
      <c r="J28" s="91">
        <v>0</v>
      </c>
      <c r="K28" s="94">
        <v>0</v>
      </c>
      <c r="L28" s="95">
        <v>10000</v>
      </c>
      <c r="M28" s="21">
        <f t="shared" si="0"/>
        <v>10000</v>
      </c>
      <c r="N28" s="21" t="s">
        <v>37</v>
      </c>
      <c r="O28" s="14"/>
    </row>
    <row r="29" spans="1:15" s="85" customFormat="1" ht="60" customHeight="1" x14ac:dyDescent="0.25">
      <c r="A29" s="38">
        <f t="shared" si="1"/>
        <v>23</v>
      </c>
      <c r="B29" s="38" t="s">
        <v>235</v>
      </c>
      <c r="C29" s="38" t="s">
        <v>237</v>
      </c>
      <c r="D29" s="147" t="s">
        <v>238</v>
      </c>
      <c r="E29" s="38" t="s">
        <v>12</v>
      </c>
      <c r="F29" s="173"/>
      <c r="G29" s="20">
        <v>13000</v>
      </c>
      <c r="H29" s="90">
        <v>0</v>
      </c>
      <c r="I29" s="91">
        <v>0</v>
      </c>
      <c r="J29" s="91">
        <v>0</v>
      </c>
      <c r="K29" s="94">
        <v>0</v>
      </c>
      <c r="L29" s="9">
        <v>2000</v>
      </c>
      <c r="M29" s="83">
        <f t="shared" si="0"/>
        <v>2000</v>
      </c>
      <c r="N29" s="83" t="s">
        <v>38</v>
      </c>
      <c r="O29" s="84"/>
    </row>
    <row r="30" spans="1:15" s="85" customFormat="1" ht="60" customHeight="1" x14ac:dyDescent="0.25">
      <c r="A30" s="39">
        <f t="shared" si="1"/>
        <v>24</v>
      </c>
      <c r="B30" s="39" t="s">
        <v>235</v>
      </c>
      <c r="C30" s="39" t="s">
        <v>56</v>
      </c>
      <c r="D30" s="40" t="s">
        <v>57</v>
      </c>
      <c r="E30" s="39" t="s">
        <v>12</v>
      </c>
      <c r="F30" s="173"/>
      <c r="G30" s="98">
        <v>1000</v>
      </c>
      <c r="H30" s="99">
        <v>0</v>
      </c>
      <c r="I30" s="100">
        <v>0</v>
      </c>
      <c r="J30" s="100">
        <v>0</v>
      </c>
      <c r="K30" s="101">
        <v>0</v>
      </c>
      <c r="L30" s="102">
        <v>1000</v>
      </c>
      <c r="M30" s="86">
        <f t="shared" si="0"/>
        <v>1000</v>
      </c>
      <c r="N30" s="87" t="s">
        <v>38</v>
      </c>
      <c r="O30" s="84"/>
    </row>
    <row r="31" spans="1:15" s="85" customFormat="1" ht="60" customHeight="1" thickBot="1" x14ac:dyDescent="0.3">
      <c r="A31" s="41">
        <f t="shared" si="1"/>
        <v>25</v>
      </c>
      <c r="B31" s="41" t="s">
        <v>235</v>
      </c>
      <c r="C31" s="41" t="s">
        <v>43</v>
      </c>
      <c r="D31" s="42" t="s">
        <v>44</v>
      </c>
      <c r="E31" s="130" t="s">
        <v>216</v>
      </c>
      <c r="F31" s="173"/>
      <c r="G31" s="103">
        <v>2000</v>
      </c>
      <c r="H31" s="104">
        <v>0</v>
      </c>
      <c r="I31" s="105">
        <v>0</v>
      </c>
      <c r="J31" s="105">
        <v>0</v>
      </c>
      <c r="K31" s="106">
        <v>0</v>
      </c>
      <c r="L31" s="107">
        <v>3000</v>
      </c>
      <c r="M31" s="88">
        <f t="shared" si="0"/>
        <v>3000</v>
      </c>
      <c r="N31" s="88" t="s">
        <v>38</v>
      </c>
      <c r="O31" s="84"/>
    </row>
    <row r="32" spans="1:15" s="127" customFormat="1" ht="60" customHeight="1" x14ac:dyDescent="0.25">
      <c r="A32" s="139">
        <f t="shared" ref="A32:A58" si="2">+A31+1</f>
        <v>26</v>
      </c>
      <c r="B32" s="72" t="s">
        <v>54</v>
      </c>
      <c r="C32" s="139" t="s">
        <v>242</v>
      </c>
      <c r="D32" s="140" t="s">
        <v>244</v>
      </c>
      <c r="E32" s="141" t="s">
        <v>12</v>
      </c>
      <c r="F32" s="173"/>
      <c r="G32" s="138">
        <v>1000</v>
      </c>
      <c r="H32" s="134">
        <v>100</v>
      </c>
      <c r="I32" s="135">
        <v>0</v>
      </c>
      <c r="J32" s="135">
        <v>0</v>
      </c>
      <c r="K32" s="136">
        <v>0</v>
      </c>
      <c r="L32" s="137">
        <v>0</v>
      </c>
      <c r="M32" s="142">
        <f t="shared" ref="M32:M58" si="3">SUM(H32:L32)</f>
        <v>100</v>
      </c>
      <c r="N32" s="142" t="s">
        <v>274</v>
      </c>
      <c r="O32" s="126"/>
    </row>
    <row r="33" spans="1:15" s="85" customFormat="1" ht="60" customHeight="1" x14ac:dyDescent="0.25">
      <c r="A33" s="38">
        <f t="shared" si="2"/>
        <v>27</v>
      </c>
      <c r="B33" s="72" t="s">
        <v>54</v>
      </c>
      <c r="C33" s="38" t="s">
        <v>246</v>
      </c>
      <c r="D33" s="140" t="s">
        <v>245</v>
      </c>
      <c r="E33" s="133" t="s">
        <v>81</v>
      </c>
      <c r="F33" s="173"/>
      <c r="G33" s="89">
        <v>100</v>
      </c>
      <c r="H33" s="90">
        <v>1</v>
      </c>
      <c r="I33" s="91">
        <v>0</v>
      </c>
      <c r="J33" s="3">
        <v>0</v>
      </c>
      <c r="K33" s="19">
        <v>0</v>
      </c>
      <c r="L33" s="9">
        <v>0</v>
      </c>
      <c r="M33" s="83">
        <f t="shared" si="3"/>
        <v>1</v>
      </c>
      <c r="N33" s="83" t="s">
        <v>274</v>
      </c>
      <c r="O33" s="84"/>
    </row>
    <row r="34" spans="1:15" s="85" customFormat="1" ht="60" customHeight="1" x14ac:dyDescent="0.25">
      <c r="A34" s="38">
        <f t="shared" si="2"/>
        <v>28</v>
      </c>
      <c r="B34" s="72" t="s">
        <v>54</v>
      </c>
      <c r="C34" s="38" t="s">
        <v>256</v>
      </c>
      <c r="D34" s="140" t="s">
        <v>247</v>
      </c>
      <c r="E34" s="96" t="s">
        <v>81</v>
      </c>
      <c r="F34" s="173"/>
      <c r="G34" s="89"/>
      <c r="H34" s="7">
        <v>1</v>
      </c>
      <c r="I34" s="91">
        <v>0</v>
      </c>
      <c r="J34" s="3">
        <v>0</v>
      </c>
      <c r="K34" s="19">
        <v>0</v>
      </c>
      <c r="L34" s="9">
        <v>0</v>
      </c>
      <c r="M34" s="83">
        <f t="shared" si="3"/>
        <v>1</v>
      </c>
      <c r="N34" s="83" t="s">
        <v>274</v>
      </c>
      <c r="O34" s="84"/>
    </row>
    <row r="35" spans="1:15" s="85" customFormat="1" ht="60" customHeight="1" x14ac:dyDescent="0.25">
      <c r="A35" s="38">
        <f t="shared" si="2"/>
        <v>29</v>
      </c>
      <c r="B35" s="72" t="s">
        <v>54</v>
      </c>
      <c r="C35" s="38" t="s">
        <v>184</v>
      </c>
      <c r="D35" s="97" t="s">
        <v>185</v>
      </c>
      <c r="E35" s="96" t="s">
        <v>12</v>
      </c>
      <c r="F35" s="173"/>
      <c r="G35" s="20">
        <v>85000</v>
      </c>
      <c r="H35" s="7">
        <v>5000</v>
      </c>
      <c r="I35" s="91">
        <v>0</v>
      </c>
      <c r="J35" s="3">
        <v>0</v>
      </c>
      <c r="K35" s="19">
        <v>0</v>
      </c>
      <c r="L35" s="9">
        <v>0</v>
      </c>
      <c r="M35" s="83">
        <f t="shared" si="3"/>
        <v>5000</v>
      </c>
      <c r="N35" s="83" t="s">
        <v>274</v>
      </c>
      <c r="O35" s="84"/>
    </row>
    <row r="36" spans="1:15" s="85" customFormat="1" ht="60" customHeight="1" x14ac:dyDescent="0.25">
      <c r="A36" s="38">
        <f t="shared" si="2"/>
        <v>30</v>
      </c>
      <c r="B36" s="72" t="s">
        <v>54</v>
      </c>
      <c r="C36" s="38" t="s">
        <v>248</v>
      </c>
      <c r="D36" s="97" t="s">
        <v>249</v>
      </c>
      <c r="E36" s="96" t="s">
        <v>81</v>
      </c>
      <c r="F36" s="173"/>
      <c r="G36" s="20">
        <v>1000</v>
      </c>
      <c r="H36" s="7">
        <v>35</v>
      </c>
      <c r="I36" s="91">
        <v>0</v>
      </c>
      <c r="J36" s="3">
        <v>0</v>
      </c>
      <c r="K36" s="19">
        <v>0</v>
      </c>
      <c r="L36" s="9">
        <v>0</v>
      </c>
      <c r="M36" s="83">
        <f t="shared" si="3"/>
        <v>35</v>
      </c>
      <c r="N36" s="83" t="s">
        <v>274</v>
      </c>
      <c r="O36" s="84"/>
    </row>
    <row r="37" spans="1:15" s="85" customFormat="1" ht="60" customHeight="1" x14ac:dyDescent="0.25">
      <c r="A37" s="38">
        <f t="shared" si="2"/>
        <v>31</v>
      </c>
      <c r="B37" s="72" t="s">
        <v>54</v>
      </c>
      <c r="C37" s="38" t="s">
        <v>257</v>
      </c>
      <c r="D37" s="97" t="s">
        <v>258</v>
      </c>
      <c r="E37" s="96" t="s">
        <v>81</v>
      </c>
      <c r="F37" s="173"/>
      <c r="G37" s="20">
        <v>10000</v>
      </c>
      <c r="H37" s="7">
        <v>0</v>
      </c>
      <c r="I37" s="91">
        <v>7</v>
      </c>
      <c r="J37" s="3">
        <v>0</v>
      </c>
      <c r="K37" s="19">
        <v>0</v>
      </c>
      <c r="L37" s="9">
        <v>0</v>
      </c>
      <c r="M37" s="83">
        <f t="shared" si="3"/>
        <v>7</v>
      </c>
      <c r="N37" s="83" t="s">
        <v>274</v>
      </c>
      <c r="O37" s="84"/>
    </row>
    <row r="38" spans="1:15" s="85" customFormat="1" ht="60" customHeight="1" x14ac:dyDescent="0.25">
      <c r="A38" s="38">
        <f t="shared" si="2"/>
        <v>32</v>
      </c>
      <c r="B38" s="72">
        <v>0.5</v>
      </c>
      <c r="C38" s="38" t="s">
        <v>200</v>
      </c>
      <c r="D38" s="97" t="s">
        <v>267</v>
      </c>
      <c r="E38" s="96" t="s">
        <v>12</v>
      </c>
      <c r="F38" s="173"/>
      <c r="G38" s="20">
        <v>32500</v>
      </c>
      <c r="H38" s="90">
        <v>2500</v>
      </c>
      <c r="I38" s="91">
        <v>1000</v>
      </c>
      <c r="J38" s="3">
        <v>750</v>
      </c>
      <c r="K38" s="19">
        <v>250</v>
      </c>
      <c r="L38" s="9">
        <v>0</v>
      </c>
      <c r="M38" s="83">
        <f t="shared" si="3"/>
        <v>4500</v>
      </c>
      <c r="N38" s="83" t="s">
        <v>38</v>
      </c>
      <c r="O38" s="84"/>
    </row>
    <row r="39" spans="1:15" s="85" customFormat="1" ht="60" customHeight="1" x14ac:dyDescent="0.25">
      <c r="A39" s="38">
        <f t="shared" si="2"/>
        <v>33</v>
      </c>
      <c r="B39" s="72">
        <v>0.5</v>
      </c>
      <c r="C39" s="38" t="s">
        <v>203</v>
      </c>
      <c r="D39" s="97" t="s">
        <v>204</v>
      </c>
      <c r="E39" s="96" t="s">
        <v>12</v>
      </c>
      <c r="F39" s="173"/>
      <c r="G39" s="20">
        <v>10000</v>
      </c>
      <c r="H39" s="7">
        <v>1500</v>
      </c>
      <c r="I39" s="91">
        <v>1000</v>
      </c>
      <c r="J39" s="3">
        <v>0</v>
      </c>
      <c r="K39" s="19">
        <v>0</v>
      </c>
      <c r="L39" s="9">
        <v>0</v>
      </c>
      <c r="M39" s="83">
        <f t="shared" si="3"/>
        <v>2500</v>
      </c>
      <c r="N39" s="83" t="s">
        <v>38</v>
      </c>
      <c r="O39" s="84"/>
    </row>
    <row r="40" spans="1:15" s="85" customFormat="1" ht="60" customHeight="1" x14ac:dyDescent="0.25">
      <c r="A40" s="38">
        <f t="shared" si="2"/>
        <v>34</v>
      </c>
      <c r="B40" s="72">
        <v>0.5</v>
      </c>
      <c r="C40" s="38" t="s">
        <v>225</v>
      </c>
      <c r="D40" s="97" t="s">
        <v>226</v>
      </c>
      <c r="E40" s="96" t="s">
        <v>216</v>
      </c>
      <c r="F40" s="173"/>
      <c r="G40" s="20">
        <v>12500</v>
      </c>
      <c r="H40" s="90">
        <v>15500</v>
      </c>
      <c r="I40" s="91">
        <v>26000</v>
      </c>
      <c r="J40" s="3">
        <v>0</v>
      </c>
      <c r="K40" s="19">
        <v>0</v>
      </c>
      <c r="L40" s="9">
        <v>0</v>
      </c>
      <c r="M40" s="83">
        <f t="shared" si="3"/>
        <v>41500</v>
      </c>
      <c r="N40" s="83" t="s">
        <v>38</v>
      </c>
      <c r="O40" s="84"/>
    </row>
    <row r="41" spans="1:15" s="85" customFormat="1" ht="60" customHeight="1" x14ac:dyDescent="0.25">
      <c r="A41" s="38">
        <f t="shared" si="2"/>
        <v>35</v>
      </c>
      <c r="B41" s="72" t="s">
        <v>54</v>
      </c>
      <c r="C41" s="38" t="s">
        <v>270</v>
      </c>
      <c r="D41" s="97" t="s">
        <v>271</v>
      </c>
      <c r="E41" s="96" t="s">
        <v>12</v>
      </c>
      <c r="F41" s="173"/>
      <c r="G41" s="20">
        <v>100000</v>
      </c>
      <c r="H41" s="90">
        <v>0</v>
      </c>
      <c r="I41" s="91">
        <v>0</v>
      </c>
      <c r="J41" s="3">
        <v>0</v>
      </c>
      <c r="K41" s="19">
        <v>30500</v>
      </c>
      <c r="L41" s="9">
        <v>0</v>
      </c>
      <c r="M41" s="83">
        <f t="shared" si="3"/>
        <v>30500</v>
      </c>
      <c r="N41" s="83" t="s">
        <v>274</v>
      </c>
      <c r="O41" s="84"/>
    </row>
    <row r="42" spans="1:15" s="85" customFormat="1" ht="60" customHeight="1" x14ac:dyDescent="0.25">
      <c r="A42" s="38">
        <f t="shared" si="2"/>
        <v>36</v>
      </c>
      <c r="B42" s="72" t="s">
        <v>54</v>
      </c>
      <c r="C42" s="38" t="s">
        <v>272</v>
      </c>
      <c r="D42" s="97" t="s">
        <v>273</v>
      </c>
      <c r="E42" s="96" t="s">
        <v>81</v>
      </c>
      <c r="F42" s="173"/>
      <c r="G42" s="20">
        <v>500</v>
      </c>
      <c r="H42" s="90">
        <v>0</v>
      </c>
      <c r="I42" s="91">
        <v>0</v>
      </c>
      <c r="J42" s="3">
        <v>0</v>
      </c>
      <c r="K42" s="19">
        <v>1</v>
      </c>
      <c r="L42" s="9">
        <v>0</v>
      </c>
      <c r="M42" s="83">
        <f t="shared" si="3"/>
        <v>1</v>
      </c>
      <c r="N42" s="83" t="s">
        <v>274</v>
      </c>
      <c r="O42" s="84"/>
    </row>
    <row r="43" spans="1:15" s="8" customFormat="1" ht="60" customHeight="1" x14ac:dyDescent="0.25">
      <c r="A43" s="16">
        <f t="shared" si="2"/>
        <v>37</v>
      </c>
      <c r="B43" s="17" t="s">
        <v>54</v>
      </c>
      <c r="C43" s="16" t="s">
        <v>276</v>
      </c>
      <c r="D43" s="93" t="s">
        <v>275</v>
      </c>
      <c r="E43" s="92" t="s">
        <v>12</v>
      </c>
      <c r="F43" s="173"/>
      <c r="G43" s="20">
        <v>200000</v>
      </c>
      <c r="H43" s="90">
        <v>100000</v>
      </c>
      <c r="I43" s="91">
        <v>0</v>
      </c>
      <c r="J43" s="3">
        <v>0</v>
      </c>
      <c r="K43" s="19">
        <v>0</v>
      </c>
      <c r="L43" s="9">
        <v>0</v>
      </c>
      <c r="M43" s="21">
        <f t="shared" si="3"/>
        <v>100000</v>
      </c>
      <c r="N43" s="21" t="s">
        <v>274</v>
      </c>
      <c r="O43" s="14"/>
    </row>
    <row r="44" spans="1:15" s="127" customFormat="1" ht="60" customHeight="1" x14ac:dyDescent="0.25">
      <c r="A44" s="115">
        <f t="shared" si="2"/>
        <v>38</v>
      </c>
      <c r="B44" s="116" t="s">
        <v>54</v>
      </c>
      <c r="C44" s="115" t="s">
        <v>241</v>
      </c>
      <c r="D44" s="117" t="s">
        <v>243</v>
      </c>
      <c r="E44" s="118" t="s">
        <v>12</v>
      </c>
      <c r="F44" s="173"/>
      <c r="G44" s="119">
        <v>25000</v>
      </c>
      <c r="H44" s="120">
        <v>9000</v>
      </c>
      <c r="I44" s="121">
        <v>0</v>
      </c>
      <c r="J44" s="122">
        <v>0</v>
      </c>
      <c r="K44" s="123">
        <v>0</v>
      </c>
      <c r="L44" s="124">
        <v>0</v>
      </c>
      <c r="M44" s="125">
        <f t="shared" si="3"/>
        <v>9000</v>
      </c>
      <c r="N44" s="21" t="s">
        <v>274</v>
      </c>
      <c r="O44" s="126"/>
    </row>
    <row r="45" spans="1:15" s="127" customFormat="1" ht="60" customHeight="1" x14ac:dyDescent="0.25">
      <c r="A45" s="115">
        <f t="shared" si="2"/>
        <v>39</v>
      </c>
      <c r="B45" s="116" t="s">
        <v>54</v>
      </c>
      <c r="C45" s="115" t="s">
        <v>250</v>
      </c>
      <c r="D45" s="117" t="s">
        <v>251</v>
      </c>
      <c r="E45" s="118" t="s">
        <v>12</v>
      </c>
      <c r="F45" s="173"/>
      <c r="G45" s="119">
        <v>15000</v>
      </c>
      <c r="H45" s="120">
        <v>1000</v>
      </c>
      <c r="I45" s="121">
        <v>0</v>
      </c>
      <c r="J45" s="122">
        <v>0</v>
      </c>
      <c r="K45" s="123">
        <v>0</v>
      </c>
      <c r="L45" s="124">
        <v>0</v>
      </c>
      <c r="M45" s="125">
        <f t="shared" si="3"/>
        <v>1000</v>
      </c>
      <c r="N45" s="21" t="s">
        <v>274</v>
      </c>
      <c r="O45" s="126"/>
    </row>
    <row r="46" spans="1:15" s="8" customFormat="1" ht="60" customHeight="1" x14ac:dyDescent="0.25">
      <c r="A46" s="115">
        <f t="shared" si="2"/>
        <v>40</v>
      </c>
      <c r="B46" s="116" t="s">
        <v>54</v>
      </c>
      <c r="C46" s="115" t="s">
        <v>252</v>
      </c>
      <c r="D46" s="117" t="s">
        <v>253</v>
      </c>
      <c r="E46" s="118" t="s">
        <v>12</v>
      </c>
      <c r="F46" s="173"/>
      <c r="G46" s="119">
        <v>1000</v>
      </c>
      <c r="H46" s="120">
        <v>500</v>
      </c>
      <c r="I46" s="121">
        <v>0</v>
      </c>
      <c r="J46" s="122">
        <v>0</v>
      </c>
      <c r="K46" s="123">
        <v>0</v>
      </c>
      <c r="L46" s="124">
        <v>0</v>
      </c>
      <c r="M46" s="125">
        <f t="shared" si="3"/>
        <v>500</v>
      </c>
      <c r="N46" s="21" t="s">
        <v>274</v>
      </c>
      <c r="O46" s="14"/>
    </row>
    <row r="47" spans="1:15" s="8" customFormat="1" ht="60" customHeight="1" x14ac:dyDescent="0.25">
      <c r="A47" s="115">
        <f t="shared" si="2"/>
        <v>41</v>
      </c>
      <c r="B47" s="116" t="s">
        <v>54</v>
      </c>
      <c r="C47" s="115" t="s">
        <v>254</v>
      </c>
      <c r="D47" s="117" t="s">
        <v>255</v>
      </c>
      <c r="E47" s="116" t="s">
        <v>12</v>
      </c>
      <c r="F47" s="173"/>
      <c r="G47" s="129">
        <v>1500</v>
      </c>
      <c r="H47" s="128">
        <v>500</v>
      </c>
      <c r="I47" s="122">
        <v>0</v>
      </c>
      <c r="J47" s="122">
        <v>0</v>
      </c>
      <c r="K47" s="122">
        <v>0</v>
      </c>
      <c r="L47" s="124">
        <v>0</v>
      </c>
      <c r="M47" s="125">
        <f t="shared" si="3"/>
        <v>500</v>
      </c>
      <c r="N47" s="21" t="s">
        <v>274</v>
      </c>
      <c r="O47" s="14"/>
    </row>
    <row r="48" spans="1:15" s="8" customFormat="1" ht="60" customHeight="1" x14ac:dyDescent="0.25">
      <c r="A48" s="115">
        <f t="shared" si="2"/>
        <v>42</v>
      </c>
      <c r="B48" s="116" t="s">
        <v>54</v>
      </c>
      <c r="C48" s="115" t="s">
        <v>259</v>
      </c>
      <c r="D48" s="131" t="s">
        <v>263</v>
      </c>
      <c r="E48" s="116" t="s">
        <v>12</v>
      </c>
      <c r="F48" s="173"/>
      <c r="G48" s="129">
        <v>1000</v>
      </c>
      <c r="H48" s="128">
        <v>200</v>
      </c>
      <c r="I48" s="122">
        <v>0</v>
      </c>
      <c r="J48" s="122">
        <v>0</v>
      </c>
      <c r="K48" s="123">
        <v>0</v>
      </c>
      <c r="L48" s="124">
        <v>0</v>
      </c>
      <c r="M48" s="125">
        <f t="shared" si="3"/>
        <v>200</v>
      </c>
      <c r="N48" s="21" t="s">
        <v>274</v>
      </c>
      <c r="O48" s="14"/>
    </row>
    <row r="49" spans="1:15" s="8" customFormat="1" ht="60" customHeight="1" x14ac:dyDescent="0.25">
      <c r="A49" s="115">
        <f t="shared" si="2"/>
        <v>43</v>
      </c>
      <c r="B49" s="116" t="s">
        <v>54</v>
      </c>
      <c r="C49" s="115" t="s">
        <v>260</v>
      </c>
      <c r="D49" s="131" t="s">
        <v>264</v>
      </c>
      <c r="E49" s="116" t="s">
        <v>12</v>
      </c>
      <c r="F49" s="173"/>
      <c r="G49" s="129">
        <v>20000</v>
      </c>
      <c r="H49" s="120">
        <v>500</v>
      </c>
      <c r="I49" s="122">
        <v>0</v>
      </c>
      <c r="J49" s="122">
        <v>0</v>
      </c>
      <c r="K49" s="132">
        <v>0</v>
      </c>
      <c r="L49" s="124">
        <v>0</v>
      </c>
      <c r="M49" s="125">
        <f t="shared" si="3"/>
        <v>500</v>
      </c>
      <c r="N49" s="112" t="s">
        <v>274</v>
      </c>
      <c r="O49" s="14"/>
    </row>
    <row r="50" spans="1:15" s="8" customFormat="1" ht="60" customHeight="1" x14ac:dyDescent="0.25">
      <c r="A50" s="115">
        <f t="shared" si="2"/>
        <v>44</v>
      </c>
      <c r="B50" s="116" t="s">
        <v>54</v>
      </c>
      <c r="C50" s="115" t="s">
        <v>261</v>
      </c>
      <c r="D50" s="131" t="s">
        <v>265</v>
      </c>
      <c r="E50" s="116" t="s">
        <v>12</v>
      </c>
      <c r="F50" s="173"/>
      <c r="G50" s="20">
        <v>1000</v>
      </c>
      <c r="H50" s="90">
        <v>200</v>
      </c>
      <c r="I50" s="3">
        <v>0</v>
      </c>
      <c r="J50" s="3">
        <v>0</v>
      </c>
      <c r="K50" s="19">
        <v>0</v>
      </c>
      <c r="L50" s="9">
        <v>0</v>
      </c>
      <c r="M50" s="21">
        <f t="shared" si="3"/>
        <v>200</v>
      </c>
      <c r="N50" s="21" t="s">
        <v>274</v>
      </c>
      <c r="O50" s="14"/>
    </row>
    <row r="51" spans="1:15" s="8" customFormat="1" ht="60" customHeight="1" x14ac:dyDescent="0.25">
      <c r="A51" s="16">
        <f t="shared" si="2"/>
        <v>45</v>
      </c>
      <c r="B51" s="116" t="s">
        <v>54</v>
      </c>
      <c r="C51" s="16" t="s">
        <v>262</v>
      </c>
      <c r="D51" s="18" t="s">
        <v>266</v>
      </c>
      <c r="E51" s="17" t="s">
        <v>12</v>
      </c>
      <c r="F51" s="173"/>
      <c r="G51" s="89">
        <v>1000</v>
      </c>
      <c r="H51" s="90">
        <v>500</v>
      </c>
      <c r="I51" s="3">
        <v>0</v>
      </c>
      <c r="J51" s="3">
        <v>0</v>
      </c>
      <c r="K51" s="19">
        <v>0</v>
      </c>
      <c r="L51" s="9">
        <v>0</v>
      </c>
      <c r="M51" s="21">
        <f t="shared" si="3"/>
        <v>500</v>
      </c>
      <c r="N51" s="21" t="s">
        <v>274</v>
      </c>
      <c r="O51" s="14"/>
    </row>
    <row r="52" spans="1:15" s="8" customFormat="1" ht="60" customHeight="1" x14ac:dyDescent="0.25">
      <c r="A52" s="16">
        <f t="shared" si="2"/>
        <v>46</v>
      </c>
      <c r="B52" s="116" t="s">
        <v>54</v>
      </c>
      <c r="C52" s="16" t="s">
        <v>268</v>
      </c>
      <c r="D52" s="18" t="s">
        <v>269</v>
      </c>
      <c r="E52" s="17" t="s">
        <v>12</v>
      </c>
      <c r="F52" s="173"/>
      <c r="G52" s="20">
        <v>3000</v>
      </c>
      <c r="H52" s="7">
        <v>1000</v>
      </c>
      <c r="I52" s="3">
        <v>0</v>
      </c>
      <c r="J52" s="3">
        <v>0</v>
      </c>
      <c r="K52" s="19">
        <v>0</v>
      </c>
      <c r="L52" s="9">
        <v>0</v>
      </c>
      <c r="M52" s="21">
        <f t="shared" si="3"/>
        <v>1000</v>
      </c>
      <c r="N52" s="21" t="s">
        <v>274</v>
      </c>
      <c r="O52" s="14"/>
    </row>
    <row r="53" spans="1:15" s="8" customFormat="1" ht="60" customHeight="1" x14ac:dyDescent="0.25">
      <c r="A53" s="16">
        <f t="shared" si="2"/>
        <v>47</v>
      </c>
      <c r="B53" s="17"/>
      <c r="C53" s="111"/>
      <c r="D53" s="93"/>
      <c r="E53" s="92"/>
      <c r="F53" s="173"/>
      <c r="G53" s="20"/>
      <c r="H53" s="7"/>
      <c r="I53" s="3"/>
      <c r="J53" s="3"/>
      <c r="K53" s="19"/>
      <c r="L53" s="9"/>
      <c r="M53" s="21">
        <f t="shared" si="3"/>
        <v>0</v>
      </c>
      <c r="N53" s="21" t="s">
        <v>274</v>
      </c>
      <c r="O53" s="14"/>
    </row>
    <row r="54" spans="1:15" s="8" customFormat="1" ht="60" customHeight="1" x14ac:dyDescent="0.25">
      <c r="A54" s="16">
        <f t="shared" si="2"/>
        <v>48</v>
      </c>
      <c r="B54" s="17"/>
      <c r="C54" s="111"/>
      <c r="D54" s="117"/>
      <c r="E54" s="92"/>
      <c r="F54" s="173"/>
      <c r="G54" s="20"/>
      <c r="H54" s="7"/>
      <c r="I54" s="3"/>
      <c r="J54" s="3"/>
      <c r="K54" s="19"/>
      <c r="L54" s="9"/>
      <c r="M54" s="21">
        <f t="shared" si="3"/>
        <v>0</v>
      </c>
      <c r="N54" s="21" t="s">
        <v>274</v>
      </c>
      <c r="O54" s="14"/>
    </row>
    <row r="55" spans="1:15" s="114" customFormat="1" ht="60" customHeight="1" x14ac:dyDescent="0.25">
      <c r="A55" s="16">
        <f t="shared" si="2"/>
        <v>49</v>
      </c>
      <c r="B55" s="17"/>
      <c r="C55" s="111"/>
      <c r="D55" s="117"/>
      <c r="E55" s="92"/>
      <c r="F55" s="173"/>
      <c r="G55" s="89"/>
      <c r="H55" s="90"/>
      <c r="I55" s="91"/>
      <c r="J55" s="91"/>
      <c r="K55" s="94"/>
      <c r="L55" s="95"/>
      <c r="M55" s="21">
        <f t="shared" si="3"/>
        <v>0</v>
      </c>
      <c r="N55" s="21" t="s">
        <v>274</v>
      </c>
      <c r="O55" s="113"/>
    </row>
    <row r="56" spans="1:15" s="114" customFormat="1" ht="60" customHeight="1" x14ac:dyDescent="0.25">
      <c r="A56" s="16">
        <f t="shared" si="2"/>
        <v>50</v>
      </c>
      <c r="B56" s="17"/>
      <c r="C56" s="111"/>
      <c r="D56" s="93"/>
      <c r="E56" s="92"/>
      <c r="F56" s="173"/>
      <c r="G56" s="89"/>
      <c r="H56" s="90"/>
      <c r="I56" s="91"/>
      <c r="J56" s="91"/>
      <c r="K56" s="94"/>
      <c r="L56" s="95"/>
      <c r="M56" s="112">
        <f t="shared" si="3"/>
        <v>0</v>
      </c>
      <c r="N56" s="21" t="s">
        <v>274</v>
      </c>
      <c r="O56" s="113"/>
    </row>
    <row r="57" spans="1:15" s="8" customFormat="1" ht="60" customHeight="1" x14ac:dyDescent="0.25">
      <c r="A57" s="16">
        <f t="shared" si="2"/>
        <v>51</v>
      </c>
      <c r="B57" s="17"/>
      <c r="C57" s="16"/>
      <c r="D57" s="93"/>
      <c r="E57" s="17"/>
      <c r="F57" s="173"/>
      <c r="G57" s="89"/>
      <c r="H57" s="7"/>
      <c r="I57" s="91"/>
      <c r="J57" s="3"/>
      <c r="K57" s="19"/>
      <c r="L57" s="9"/>
      <c r="M57" s="21">
        <f t="shared" si="3"/>
        <v>0</v>
      </c>
      <c r="N57" s="21" t="s">
        <v>274</v>
      </c>
      <c r="O57" s="14"/>
    </row>
    <row r="58" spans="1:15" s="8" customFormat="1" ht="60" customHeight="1" thickBot="1" x14ac:dyDescent="0.3">
      <c r="A58" s="16">
        <f t="shared" si="2"/>
        <v>52</v>
      </c>
      <c r="B58" s="17"/>
      <c r="C58" s="16"/>
      <c r="D58" s="93"/>
      <c r="E58" s="17"/>
      <c r="F58" s="173"/>
      <c r="G58" s="89"/>
      <c r="H58" s="7"/>
      <c r="I58" s="91"/>
      <c r="J58" s="3"/>
      <c r="K58" s="19"/>
      <c r="L58" s="9"/>
      <c r="M58" s="21">
        <f t="shared" si="3"/>
        <v>0</v>
      </c>
      <c r="N58" s="21" t="s">
        <v>274</v>
      </c>
      <c r="O58" s="14"/>
    </row>
    <row r="59" spans="1:15" s="6" customFormat="1" ht="42.75" customHeight="1" x14ac:dyDescent="0.25">
      <c r="A59" s="28">
        <v>1</v>
      </c>
      <c r="B59" s="29"/>
      <c r="C59" s="167" t="str">
        <f>+H2</f>
        <v>PRE-BID DATE AND TIME :- 07-Sep-19 BETWEEN 1000 HRS TO 1300 HRS.
E BIDDING AUCTION DATE AND TIME  :-  09-Sep-19 AT 0930 HRS Onwards</v>
      </c>
      <c r="D59" s="167"/>
      <c r="E59" s="167"/>
      <c r="F59" s="167"/>
      <c r="G59" s="167"/>
      <c r="H59" s="167"/>
      <c r="I59" s="167"/>
      <c r="J59" s="167"/>
      <c r="K59" s="167"/>
      <c r="L59" s="167"/>
      <c r="M59" s="167"/>
      <c r="N59" s="168"/>
      <c r="O59" s="15"/>
    </row>
    <row r="60" spans="1:15" s="5" customFormat="1" ht="42" customHeight="1" x14ac:dyDescent="0.25">
      <c r="A60" s="30">
        <v>2</v>
      </c>
      <c r="B60" s="31"/>
      <c r="C60" s="169" t="s">
        <v>176</v>
      </c>
      <c r="D60" s="170"/>
      <c r="E60" s="170"/>
      <c r="F60" s="170"/>
      <c r="G60" s="170"/>
      <c r="H60" s="170"/>
      <c r="I60" s="170"/>
      <c r="J60" s="170"/>
      <c r="K60" s="170"/>
      <c r="L60" s="170"/>
      <c r="M60" s="170"/>
      <c r="N60" s="171"/>
    </row>
    <row r="61" spans="1:15" s="5" customFormat="1" ht="42" customHeight="1" x14ac:dyDescent="0.25">
      <c r="A61" s="30">
        <v>3</v>
      </c>
      <c r="B61" s="31"/>
      <c r="C61" s="169" t="s">
        <v>278</v>
      </c>
      <c r="D61" s="170"/>
      <c r="E61" s="170"/>
      <c r="F61" s="170"/>
      <c r="G61" s="170"/>
      <c r="H61" s="170"/>
      <c r="I61" s="170"/>
      <c r="J61" s="170"/>
      <c r="K61" s="170"/>
      <c r="L61" s="170"/>
      <c r="M61" s="170"/>
      <c r="N61" s="171"/>
    </row>
    <row r="62" spans="1:15" s="5" customFormat="1" ht="35.25" customHeight="1" x14ac:dyDescent="0.25">
      <c r="A62" s="30">
        <v>4</v>
      </c>
      <c r="B62" s="31"/>
      <c r="C62" s="169" t="s">
        <v>13</v>
      </c>
      <c r="D62" s="170"/>
      <c r="E62" s="170"/>
      <c r="F62" s="170"/>
      <c r="G62" s="170"/>
      <c r="H62" s="170"/>
      <c r="I62" s="170"/>
      <c r="J62" s="170"/>
      <c r="K62" s="170"/>
      <c r="L62" s="170"/>
      <c r="M62" s="170"/>
      <c r="N62" s="171"/>
    </row>
    <row r="63" spans="1:15" s="5" customFormat="1" ht="41.25" customHeight="1" x14ac:dyDescent="0.25">
      <c r="A63" s="30">
        <v>5</v>
      </c>
      <c r="B63" s="31"/>
      <c r="C63" s="158" t="s">
        <v>277</v>
      </c>
      <c r="D63" s="159"/>
      <c r="E63" s="159"/>
      <c r="F63" s="159"/>
      <c r="G63" s="159"/>
      <c r="H63" s="159"/>
      <c r="I63" s="159"/>
      <c r="J63" s="159"/>
      <c r="K63" s="159"/>
      <c r="L63" s="159"/>
      <c r="M63" s="159"/>
      <c r="N63" s="160"/>
    </row>
    <row r="64" spans="1:15" s="5" customFormat="1" ht="42" customHeight="1" thickBot="1" x14ac:dyDescent="0.3">
      <c r="A64" s="32">
        <v>6</v>
      </c>
      <c r="B64" s="33"/>
      <c r="C64" s="155" t="s">
        <v>177</v>
      </c>
      <c r="D64" s="156"/>
      <c r="E64" s="156"/>
      <c r="F64" s="156"/>
      <c r="G64" s="156"/>
      <c r="H64" s="156"/>
      <c r="I64" s="156"/>
      <c r="J64" s="156"/>
      <c r="K64" s="156"/>
      <c r="L64" s="156"/>
      <c r="M64" s="156"/>
      <c r="N64" s="157"/>
    </row>
    <row r="65" spans="1:14" ht="26.25" customHeight="1" x14ac:dyDescent="0.2"/>
    <row r="66" spans="1:14" ht="27" customHeight="1" x14ac:dyDescent="0.2"/>
    <row r="70" spans="1:14" x14ac:dyDescent="0.2">
      <c r="A70" s="4"/>
      <c r="B70" s="4"/>
      <c r="C70" s="4"/>
      <c r="D70" s="2" t="s">
        <v>14</v>
      </c>
      <c r="E70" s="4"/>
      <c r="F70" s="4"/>
      <c r="G70" s="4"/>
      <c r="H70" s="4"/>
      <c r="I70" s="4"/>
      <c r="J70" s="4"/>
      <c r="K70" s="4"/>
      <c r="L70" s="4"/>
      <c r="M70" s="4"/>
      <c r="N70" s="4"/>
    </row>
    <row r="81" spans="1:14" ht="45.75" customHeight="1" x14ac:dyDescent="0.2">
      <c r="A81" s="4"/>
      <c r="B81" s="4"/>
      <c r="C81" s="4"/>
      <c r="E81" s="4"/>
      <c r="F81" s="4"/>
      <c r="G81" s="4"/>
      <c r="H81" s="4"/>
      <c r="I81" s="4"/>
      <c r="J81" s="4"/>
      <c r="K81" s="4"/>
      <c r="L81" s="4"/>
      <c r="M81" s="4"/>
      <c r="N81" s="4"/>
    </row>
  </sheetData>
  <autoFilter ref="A4:O6">
    <filterColumn colId="7" showButton="0"/>
    <filterColumn colId="8" showButton="0"/>
    <filterColumn colId="9" showButton="0"/>
    <filterColumn colId="10" showButton="0"/>
  </autoFilter>
  <mergeCells count="20">
    <mergeCell ref="E1:N1"/>
    <mergeCell ref="M4:M6"/>
    <mergeCell ref="C4:C6"/>
    <mergeCell ref="D4:D6"/>
    <mergeCell ref="E4:E6"/>
    <mergeCell ref="H2:N3"/>
    <mergeCell ref="N4:N6"/>
    <mergeCell ref="A2:G3"/>
    <mergeCell ref="G4:G6"/>
    <mergeCell ref="H4:L5"/>
    <mergeCell ref="F4:F6"/>
    <mergeCell ref="C64:N64"/>
    <mergeCell ref="C63:N63"/>
    <mergeCell ref="A4:A6"/>
    <mergeCell ref="B4:B6"/>
    <mergeCell ref="C59:N59"/>
    <mergeCell ref="C60:N60"/>
    <mergeCell ref="C62:N62"/>
    <mergeCell ref="F7:F58"/>
    <mergeCell ref="C61:N61"/>
  </mergeCells>
  <printOptions horizontalCentered="1"/>
  <pageMargins left="0" right="0" top="0.75" bottom="0.25" header="0.3" footer="0"/>
  <pageSetup paperSize="9" scale="32" fitToHeight="3" orientation="landscape" r:id="rId1"/>
  <headerFooter>
    <oddFooter>&amp;RPage&amp;Pof&amp;N</oddFooter>
  </headerFooter>
  <customProperties>
    <customPr name="EpmWorksheetKeyString_GU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L27"/>
  <sheetViews>
    <sheetView workbookViewId="0">
      <selection activeCell="F19" sqref="F19"/>
    </sheetView>
  </sheetViews>
  <sheetFormatPr defaultRowHeight="15" x14ac:dyDescent="0.25"/>
  <sheetData>
    <row r="1" spans="4:12" x14ac:dyDescent="0.25">
      <c r="D1">
        <v>168861</v>
      </c>
      <c r="E1">
        <v>0</v>
      </c>
      <c r="F1">
        <v>0</v>
      </c>
      <c r="G1">
        <v>0</v>
      </c>
      <c r="H1">
        <f>CEILING(D1,1000)</f>
        <v>169000</v>
      </c>
      <c r="I1">
        <f>CEILING(E1,1000)</f>
        <v>0</v>
      </c>
      <c r="J1">
        <f>CEILING(F1,1000)</f>
        <v>0</v>
      </c>
      <c r="K1">
        <f>CEILING(G1,1000)</f>
        <v>0</v>
      </c>
      <c r="L1">
        <f>CEILING(H1,1000)</f>
        <v>169000</v>
      </c>
    </row>
    <row r="2" spans="4:12" x14ac:dyDescent="0.25">
      <c r="D2">
        <v>85780.800000000003</v>
      </c>
      <c r="E2">
        <v>0</v>
      </c>
      <c r="F2">
        <v>0</v>
      </c>
      <c r="G2">
        <v>0</v>
      </c>
      <c r="H2">
        <f t="shared" ref="H2:H27" si="0">CEILING(D2,1000)</f>
        <v>86000</v>
      </c>
      <c r="I2">
        <f t="shared" ref="I2:I27" si="1">CEILING(E2,1000)</f>
        <v>0</v>
      </c>
      <c r="J2">
        <f t="shared" ref="J2:J27" si="2">CEILING(F2,1000)</f>
        <v>0</v>
      </c>
      <c r="K2">
        <f t="shared" ref="K2:K27" si="3">CEILING(G2,1000)</f>
        <v>0</v>
      </c>
      <c r="L2">
        <f t="shared" ref="L2:L27" si="4">CEILING(H2,1000)</f>
        <v>86000</v>
      </c>
    </row>
    <row r="3" spans="4:12" x14ac:dyDescent="0.25">
      <c r="D3">
        <v>0</v>
      </c>
      <c r="E3">
        <v>77960.400000000009</v>
      </c>
      <c r="F3">
        <v>0</v>
      </c>
      <c r="G3">
        <v>0</v>
      </c>
      <c r="H3">
        <f t="shared" si="0"/>
        <v>0</v>
      </c>
      <c r="I3">
        <f t="shared" si="1"/>
        <v>78000</v>
      </c>
      <c r="J3">
        <f t="shared" si="2"/>
        <v>0</v>
      </c>
      <c r="K3">
        <f t="shared" si="3"/>
        <v>0</v>
      </c>
      <c r="L3">
        <f t="shared" si="4"/>
        <v>0</v>
      </c>
    </row>
    <row r="4" spans="4:12" x14ac:dyDescent="0.25">
      <c r="D4">
        <v>0</v>
      </c>
      <c r="E4">
        <v>28366.800000000003</v>
      </c>
      <c r="F4">
        <v>0</v>
      </c>
      <c r="G4">
        <v>0</v>
      </c>
      <c r="H4">
        <f t="shared" si="0"/>
        <v>0</v>
      </c>
      <c r="I4">
        <f t="shared" si="1"/>
        <v>29000</v>
      </c>
      <c r="J4">
        <f t="shared" si="2"/>
        <v>0</v>
      </c>
      <c r="K4">
        <f t="shared" si="3"/>
        <v>0</v>
      </c>
      <c r="L4">
        <f t="shared" si="4"/>
        <v>0</v>
      </c>
    </row>
    <row r="5" spans="4:12" x14ac:dyDescent="0.25">
      <c r="D5">
        <v>0</v>
      </c>
      <c r="E5">
        <v>0</v>
      </c>
      <c r="F5">
        <v>40521.25</v>
      </c>
      <c r="G5">
        <v>1268.75</v>
      </c>
      <c r="H5">
        <f t="shared" si="0"/>
        <v>0</v>
      </c>
      <c r="I5">
        <f t="shared" si="1"/>
        <v>0</v>
      </c>
      <c r="J5">
        <f t="shared" si="2"/>
        <v>41000</v>
      </c>
      <c r="K5">
        <f t="shared" si="3"/>
        <v>2000</v>
      </c>
      <c r="L5">
        <f t="shared" si="4"/>
        <v>0</v>
      </c>
    </row>
    <row r="6" spans="4:12" x14ac:dyDescent="0.25">
      <c r="D6">
        <v>52718.75</v>
      </c>
      <c r="E6">
        <v>0</v>
      </c>
      <c r="F6">
        <v>0</v>
      </c>
      <c r="G6">
        <v>0</v>
      </c>
      <c r="H6">
        <f t="shared" si="0"/>
        <v>53000</v>
      </c>
      <c r="I6">
        <f t="shared" si="1"/>
        <v>0</v>
      </c>
      <c r="J6">
        <f t="shared" si="2"/>
        <v>0</v>
      </c>
      <c r="K6">
        <f t="shared" si="3"/>
        <v>0</v>
      </c>
      <c r="L6">
        <f t="shared" si="4"/>
        <v>53000</v>
      </c>
    </row>
    <row r="7" spans="4:12" x14ac:dyDescent="0.25">
      <c r="D7">
        <v>0</v>
      </c>
      <c r="E7">
        <v>19614</v>
      </c>
      <c r="F7">
        <v>35691.25</v>
      </c>
      <c r="G7">
        <v>1671.25</v>
      </c>
      <c r="H7">
        <f t="shared" si="0"/>
        <v>0</v>
      </c>
      <c r="I7">
        <f t="shared" si="1"/>
        <v>20000</v>
      </c>
      <c r="J7">
        <f t="shared" si="2"/>
        <v>36000</v>
      </c>
      <c r="K7">
        <f t="shared" si="3"/>
        <v>2000</v>
      </c>
      <c r="L7">
        <f t="shared" si="4"/>
        <v>0</v>
      </c>
    </row>
    <row r="8" spans="4:12" x14ac:dyDescent="0.25">
      <c r="D8">
        <v>36470.000000000007</v>
      </c>
      <c r="E8">
        <v>15058.750000000002</v>
      </c>
      <c r="F8">
        <v>21678.125000000004</v>
      </c>
      <c r="G8">
        <v>3302.727272727273</v>
      </c>
      <c r="H8">
        <f t="shared" si="0"/>
        <v>37000</v>
      </c>
      <c r="I8">
        <f t="shared" si="1"/>
        <v>16000</v>
      </c>
      <c r="J8">
        <f t="shared" si="2"/>
        <v>22000</v>
      </c>
      <c r="K8">
        <f t="shared" si="3"/>
        <v>4000</v>
      </c>
      <c r="L8">
        <f t="shared" si="4"/>
        <v>37000</v>
      </c>
    </row>
    <row r="9" spans="4:12" x14ac:dyDescent="0.25">
      <c r="D9">
        <v>13129.375000000002</v>
      </c>
      <c r="E9">
        <v>10526.25</v>
      </c>
      <c r="F9">
        <v>0</v>
      </c>
      <c r="G9">
        <v>0</v>
      </c>
      <c r="H9">
        <f t="shared" si="0"/>
        <v>14000</v>
      </c>
      <c r="I9">
        <f t="shared" si="1"/>
        <v>11000</v>
      </c>
      <c r="J9">
        <f t="shared" si="2"/>
        <v>0</v>
      </c>
      <c r="K9">
        <f t="shared" si="3"/>
        <v>0</v>
      </c>
      <c r="L9">
        <f t="shared" si="4"/>
        <v>14000</v>
      </c>
    </row>
    <row r="10" spans="4:12" x14ac:dyDescent="0.25">
      <c r="D10">
        <v>12905.454545454546</v>
      </c>
      <c r="E10">
        <v>18614.400000000001</v>
      </c>
      <c r="F10">
        <v>0</v>
      </c>
      <c r="G10">
        <v>0</v>
      </c>
      <c r="H10">
        <f t="shared" si="0"/>
        <v>13000</v>
      </c>
      <c r="I10">
        <f t="shared" si="1"/>
        <v>19000</v>
      </c>
      <c r="J10">
        <f t="shared" si="2"/>
        <v>0</v>
      </c>
      <c r="K10">
        <f t="shared" si="3"/>
        <v>0</v>
      </c>
      <c r="L10">
        <f t="shared" si="4"/>
        <v>13000</v>
      </c>
    </row>
    <row r="11" spans="4:12" x14ac:dyDescent="0.25">
      <c r="D11">
        <v>93883.125</v>
      </c>
      <c r="E11">
        <v>13440</v>
      </c>
      <c r="F11">
        <v>0</v>
      </c>
      <c r="G11">
        <v>0</v>
      </c>
      <c r="H11">
        <f t="shared" si="0"/>
        <v>94000</v>
      </c>
      <c r="I11">
        <f t="shared" si="1"/>
        <v>14000</v>
      </c>
      <c r="J11">
        <f t="shared" si="2"/>
        <v>0</v>
      </c>
      <c r="K11">
        <f t="shared" si="3"/>
        <v>0</v>
      </c>
      <c r="L11">
        <f t="shared" si="4"/>
        <v>94000</v>
      </c>
    </row>
    <row r="12" spans="4:12" x14ac:dyDescent="0.25">
      <c r="D12">
        <v>2861.25</v>
      </c>
      <c r="E12">
        <v>0</v>
      </c>
      <c r="F12">
        <v>0</v>
      </c>
      <c r="G12">
        <v>0</v>
      </c>
      <c r="H12">
        <f t="shared" si="0"/>
        <v>3000</v>
      </c>
      <c r="I12">
        <f t="shared" si="1"/>
        <v>0</v>
      </c>
      <c r="J12">
        <f t="shared" si="2"/>
        <v>0</v>
      </c>
      <c r="K12">
        <f t="shared" si="3"/>
        <v>0</v>
      </c>
      <c r="L12">
        <f t="shared" si="4"/>
        <v>3000</v>
      </c>
    </row>
    <row r="13" spans="4:12" x14ac:dyDescent="0.25">
      <c r="D13">
        <v>16226.875000000002</v>
      </c>
      <c r="E13">
        <v>2703.75</v>
      </c>
      <c r="F13">
        <v>0</v>
      </c>
      <c r="G13">
        <v>0</v>
      </c>
      <c r="H13">
        <f t="shared" si="0"/>
        <v>17000</v>
      </c>
      <c r="I13">
        <f t="shared" si="1"/>
        <v>3000</v>
      </c>
      <c r="J13">
        <f t="shared" si="2"/>
        <v>0</v>
      </c>
      <c r="K13">
        <f t="shared" si="3"/>
        <v>0</v>
      </c>
      <c r="L13">
        <f t="shared" si="4"/>
        <v>17000</v>
      </c>
    </row>
    <row r="14" spans="4:12" x14ac:dyDescent="0.25">
      <c r="D14">
        <v>0</v>
      </c>
      <c r="E14">
        <v>0</v>
      </c>
      <c r="F14">
        <v>4783.8</v>
      </c>
      <c r="G14">
        <v>332.50000000000006</v>
      </c>
      <c r="H14">
        <f t="shared" si="0"/>
        <v>0</v>
      </c>
      <c r="I14">
        <f t="shared" si="1"/>
        <v>0</v>
      </c>
      <c r="J14">
        <f t="shared" si="2"/>
        <v>5000</v>
      </c>
      <c r="K14">
        <f t="shared" si="3"/>
        <v>1000</v>
      </c>
      <c r="L14">
        <f t="shared" si="4"/>
        <v>0</v>
      </c>
    </row>
    <row r="15" spans="4:12" x14ac:dyDescent="0.25">
      <c r="D15">
        <v>0</v>
      </c>
      <c r="E15">
        <v>0</v>
      </c>
      <c r="F15">
        <v>6873.1250000000009</v>
      </c>
      <c r="G15">
        <v>1965.6000000000001</v>
      </c>
      <c r="H15">
        <f t="shared" si="0"/>
        <v>0</v>
      </c>
      <c r="I15">
        <f t="shared" si="1"/>
        <v>0</v>
      </c>
      <c r="J15">
        <f t="shared" si="2"/>
        <v>7000</v>
      </c>
      <c r="K15">
        <f t="shared" si="3"/>
        <v>2000</v>
      </c>
      <c r="L15">
        <f t="shared" si="4"/>
        <v>0</v>
      </c>
    </row>
    <row r="16" spans="4:12" x14ac:dyDescent="0.25">
      <c r="D16">
        <v>7636.363636363636</v>
      </c>
      <c r="E16">
        <v>8400</v>
      </c>
      <c r="F16">
        <v>0</v>
      </c>
      <c r="G16">
        <v>0</v>
      </c>
      <c r="H16">
        <f t="shared" si="0"/>
        <v>8000</v>
      </c>
      <c r="I16">
        <f t="shared" si="1"/>
        <v>9000</v>
      </c>
      <c r="J16">
        <f t="shared" si="2"/>
        <v>0</v>
      </c>
      <c r="K16">
        <f t="shared" si="3"/>
        <v>0</v>
      </c>
      <c r="L16">
        <f t="shared" si="4"/>
        <v>8000</v>
      </c>
    </row>
    <row r="17" spans="4:12" x14ac:dyDescent="0.25">
      <c r="D17">
        <v>1780.6250000000002</v>
      </c>
      <c r="E17">
        <v>0</v>
      </c>
      <c r="F17">
        <v>0</v>
      </c>
      <c r="G17">
        <v>0</v>
      </c>
      <c r="H17">
        <f t="shared" si="0"/>
        <v>2000</v>
      </c>
      <c r="I17">
        <f t="shared" si="1"/>
        <v>0</v>
      </c>
      <c r="J17">
        <f t="shared" si="2"/>
        <v>0</v>
      </c>
      <c r="K17">
        <f t="shared" si="3"/>
        <v>0</v>
      </c>
      <c r="L17">
        <f t="shared" si="4"/>
        <v>2000</v>
      </c>
    </row>
    <row r="18" spans="4:12" x14ac:dyDescent="0.25">
      <c r="D18">
        <v>1441.3636363636365</v>
      </c>
      <c r="E18">
        <v>0</v>
      </c>
      <c r="F18">
        <v>870.62500000000011</v>
      </c>
      <c r="G18">
        <v>0</v>
      </c>
      <c r="H18">
        <f t="shared" si="0"/>
        <v>2000</v>
      </c>
      <c r="I18">
        <f t="shared" si="1"/>
        <v>0</v>
      </c>
      <c r="J18">
        <f t="shared" si="2"/>
        <v>1000</v>
      </c>
      <c r="K18">
        <f t="shared" si="3"/>
        <v>0</v>
      </c>
      <c r="L18">
        <f t="shared" si="4"/>
        <v>2000</v>
      </c>
    </row>
    <row r="19" spans="4:12" x14ac:dyDescent="0.25">
      <c r="D19">
        <v>4362.272727272727</v>
      </c>
      <c r="E19">
        <v>2881.2000000000003</v>
      </c>
      <c r="F19">
        <v>0</v>
      </c>
      <c r="G19">
        <v>0</v>
      </c>
      <c r="H19">
        <f t="shared" si="0"/>
        <v>5000</v>
      </c>
      <c r="I19">
        <f t="shared" si="1"/>
        <v>3000</v>
      </c>
      <c r="J19">
        <f t="shared" si="2"/>
        <v>0</v>
      </c>
      <c r="K19">
        <f t="shared" si="3"/>
        <v>0</v>
      </c>
      <c r="L19">
        <f t="shared" si="4"/>
        <v>5000</v>
      </c>
    </row>
    <row r="20" spans="4:12" x14ac:dyDescent="0.25">
      <c r="D20">
        <v>3560.454545454545</v>
      </c>
      <c r="E20">
        <v>0</v>
      </c>
      <c r="F20">
        <v>0</v>
      </c>
      <c r="G20">
        <v>0</v>
      </c>
      <c r="H20">
        <f t="shared" si="0"/>
        <v>4000</v>
      </c>
      <c r="I20">
        <f t="shared" si="1"/>
        <v>0</v>
      </c>
      <c r="J20">
        <f t="shared" si="2"/>
        <v>0</v>
      </c>
      <c r="K20">
        <f t="shared" si="3"/>
        <v>0</v>
      </c>
      <c r="L20">
        <f t="shared" si="4"/>
        <v>4000</v>
      </c>
    </row>
    <row r="21" spans="4:12" x14ac:dyDescent="0.25">
      <c r="D21">
        <v>2586.8181818181824</v>
      </c>
      <c r="E21">
        <v>0</v>
      </c>
      <c r="F21">
        <v>0</v>
      </c>
      <c r="G21">
        <v>0</v>
      </c>
      <c r="H21">
        <f t="shared" si="0"/>
        <v>3000</v>
      </c>
      <c r="I21">
        <f t="shared" si="1"/>
        <v>0</v>
      </c>
      <c r="J21">
        <f t="shared" si="2"/>
        <v>0</v>
      </c>
      <c r="K21">
        <f t="shared" si="3"/>
        <v>0</v>
      </c>
      <c r="L21">
        <f t="shared" si="4"/>
        <v>3000</v>
      </c>
    </row>
    <row r="22" spans="4:12" x14ac:dyDescent="0.25">
      <c r="D22">
        <v>0</v>
      </c>
      <c r="E22">
        <v>0</v>
      </c>
      <c r="F22">
        <v>0</v>
      </c>
      <c r="G22">
        <v>0</v>
      </c>
      <c r="H22">
        <f t="shared" si="0"/>
        <v>0</v>
      </c>
      <c r="I22">
        <f t="shared" si="1"/>
        <v>0</v>
      </c>
      <c r="J22">
        <f t="shared" si="2"/>
        <v>0</v>
      </c>
      <c r="K22">
        <f t="shared" si="3"/>
        <v>0</v>
      </c>
      <c r="L22">
        <f t="shared" si="4"/>
        <v>0</v>
      </c>
    </row>
    <row r="23" spans="4:12" x14ac:dyDescent="0.25">
      <c r="D23">
        <v>0</v>
      </c>
      <c r="E23">
        <v>0</v>
      </c>
      <c r="F23">
        <v>13398</v>
      </c>
      <c r="G23">
        <v>0</v>
      </c>
      <c r="H23">
        <f t="shared" si="0"/>
        <v>0</v>
      </c>
      <c r="I23">
        <f t="shared" si="1"/>
        <v>0</v>
      </c>
      <c r="J23">
        <f t="shared" si="2"/>
        <v>14000</v>
      </c>
      <c r="K23">
        <f t="shared" si="3"/>
        <v>0</v>
      </c>
      <c r="L23">
        <f t="shared" si="4"/>
        <v>0</v>
      </c>
    </row>
    <row r="24" spans="4:12" x14ac:dyDescent="0.25">
      <c r="D24">
        <v>10311.875000000002</v>
      </c>
      <c r="E24">
        <v>5135.454545454546</v>
      </c>
      <c r="F24">
        <v>865.2</v>
      </c>
      <c r="G24">
        <v>0</v>
      </c>
      <c r="H24">
        <f t="shared" si="0"/>
        <v>11000</v>
      </c>
      <c r="I24">
        <f t="shared" si="1"/>
        <v>6000</v>
      </c>
      <c r="J24">
        <f t="shared" si="2"/>
        <v>1000</v>
      </c>
      <c r="K24">
        <f t="shared" si="3"/>
        <v>0</v>
      </c>
      <c r="L24">
        <f t="shared" si="4"/>
        <v>11000</v>
      </c>
    </row>
    <row r="25" spans="4:12" x14ac:dyDescent="0.25">
      <c r="D25">
        <v>14660.625</v>
      </c>
      <c r="E25">
        <v>7385.0000000000009</v>
      </c>
      <c r="F25">
        <v>0</v>
      </c>
      <c r="G25">
        <v>0</v>
      </c>
      <c r="H25">
        <f t="shared" si="0"/>
        <v>15000</v>
      </c>
      <c r="I25">
        <f t="shared" si="1"/>
        <v>8000</v>
      </c>
      <c r="J25">
        <f t="shared" si="2"/>
        <v>0</v>
      </c>
      <c r="K25">
        <f t="shared" si="3"/>
        <v>0</v>
      </c>
      <c r="L25">
        <f t="shared" si="4"/>
        <v>15000</v>
      </c>
    </row>
    <row r="26" spans="4:12" x14ac:dyDescent="0.25">
      <c r="D26">
        <v>5762.4000000000005</v>
      </c>
      <c r="E26">
        <v>0</v>
      </c>
      <c r="F26">
        <v>0</v>
      </c>
      <c r="G26">
        <v>0</v>
      </c>
      <c r="H26">
        <f t="shared" si="0"/>
        <v>6000</v>
      </c>
      <c r="I26">
        <f t="shared" si="1"/>
        <v>0</v>
      </c>
      <c r="J26">
        <f t="shared" si="2"/>
        <v>0</v>
      </c>
      <c r="K26">
        <f t="shared" si="3"/>
        <v>0</v>
      </c>
      <c r="L26">
        <f t="shared" si="4"/>
        <v>6000</v>
      </c>
    </row>
    <row r="27" spans="4:12" x14ac:dyDescent="0.25">
      <c r="D27">
        <v>0</v>
      </c>
      <c r="E27">
        <v>2956.8</v>
      </c>
      <c r="F27">
        <v>0</v>
      </c>
      <c r="G27">
        <v>0</v>
      </c>
      <c r="H27">
        <f t="shared" si="0"/>
        <v>0</v>
      </c>
      <c r="I27">
        <f t="shared" si="1"/>
        <v>3000</v>
      </c>
      <c r="J27">
        <f t="shared" si="2"/>
        <v>0</v>
      </c>
      <c r="K27">
        <f t="shared" si="3"/>
        <v>0</v>
      </c>
      <c r="L27">
        <f t="shared" si="4"/>
        <v>0</v>
      </c>
    </row>
  </sheetData>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2" sqref="C2:C13"/>
    </sheetView>
  </sheetViews>
  <sheetFormatPr defaultRowHeight="15" x14ac:dyDescent="0.25"/>
  <cols>
    <col min="1" max="1" width="6.7109375" bestFit="1" customWidth="1"/>
    <col min="2" max="2" width="25.5703125" bestFit="1" customWidth="1"/>
    <col min="3" max="3" width="15.140625" bestFit="1" customWidth="1"/>
    <col min="4" max="4" width="45.140625" customWidth="1"/>
    <col min="5" max="5" width="4.7109375" bestFit="1" customWidth="1"/>
    <col min="6" max="6" width="16.85546875" bestFit="1" customWidth="1"/>
    <col min="7" max="7" width="15.5703125" bestFit="1" customWidth="1"/>
  </cols>
  <sheetData>
    <row r="1" spans="1:7" ht="30.75" customHeight="1" x14ac:dyDescent="0.25">
      <c r="A1" t="s">
        <v>82</v>
      </c>
      <c r="B1" t="s">
        <v>83</v>
      </c>
      <c r="C1" t="s">
        <v>3</v>
      </c>
      <c r="D1" t="s">
        <v>2</v>
      </c>
      <c r="E1" t="s">
        <v>1</v>
      </c>
      <c r="F1" s="45" t="s">
        <v>84</v>
      </c>
      <c r="G1" t="s">
        <v>8</v>
      </c>
    </row>
    <row r="2" spans="1:7" x14ac:dyDescent="0.25">
      <c r="A2">
        <v>55</v>
      </c>
      <c r="B2" t="s">
        <v>54</v>
      </c>
      <c r="C2" t="s">
        <v>62</v>
      </c>
      <c r="D2" t="s">
        <v>63</v>
      </c>
      <c r="E2" t="s">
        <v>81</v>
      </c>
      <c r="F2">
        <v>1000</v>
      </c>
      <c r="G2">
        <v>25</v>
      </c>
    </row>
    <row r="3" spans="1:7" x14ac:dyDescent="0.25">
      <c r="A3">
        <v>56</v>
      </c>
      <c r="B3" t="s">
        <v>54</v>
      </c>
      <c r="C3" t="s">
        <v>64</v>
      </c>
      <c r="D3" t="s">
        <v>65</v>
      </c>
      <c r="E3" t="s">
        <v>81</v>
      </c>
      <c r="F3">
        <v>5000</v>
      </c>
      <c r="G3">
        <v>47</v>
      </c>
    </row>
    <row r="4" spans="1:7" x14ac:dyDescent="0.25">
      <c r="A4">
        <v>57</v>
      </c>
      <c r="B4" t="s">
        <v>54</v>
      </c>
      <c r="C4" t="s">
        <v>66</v>
      </c>
      <c r="D4" t="s">
        <v>55</v>
      </c>
      <c r="E4" t="s">
        <v>81</v>
      </c>
      <c r="F4">
        <v>10000</v>
      </c>
      <c r="G4">
        <v>20</v>
      </c>
    </row>
    <row r="5" spans="1:7" x14ac:dyDescent="0.25">
      <c r="A5">
        <v>58</v>
      </c>
      <c r="B5" t="s">
        <v>54</v>
      </c>
      <c r="C5" t="s">
        <v>67</v>
      </c>
      <c r="D5" t="s">
        <v>68</v>
      </c>
      <c r="E5" t="s">
        <v>81</v>
      </c>
      <c r="F5">
        <v>500</v>
      </c>
      <c r="G5">
        <v>3</v>
      </c>
    </row>
    <row r="6" spans="1:7" x14ac:dyDescent="0.25">
      <c r="A6">
        <v>59</v>
      </c>
      <c r="B6" t="s">
        <v>54</v>
      </c>
      <c r="C6" t="s">
        <v>69</v>
      </c>
      <c r="D6" t="s">
        <v>70</v>
      </c>
      <c r="E6" t="s">
        <v>81</v>
      </c>
      <c r="F6">
        <v>1000</v>
      </c>
      <c r="G6">
        <v>17</v>
      </c>
    </row>
    <row r="7" spans="1:7" x14ac:dyDescent="0.25">
      <c r="A7">
        <v>60</v>
      </c>
      <c r="B7" t="s">
        <v>54</v>
      </c>
      <c r="C7" t="s">
        <v>71</v>
      </c>
      <c r="D7" t="s">
        <v>72</v>
      </c>
      <c r="E7" t="s">
        <v>81</v>
      </c>
      <c r="F7">
        <v>2000</v>
      </c>
      <c r="G7">
        <v>14</v>
      </c>
    </row>
    <row r="9" spans="1:7" x14ac:dyDescent="0.25">
      <c r="A9">
        <v>66</v>
      </c>
      <c r="B9" t="s">
        <v>54</v>
      </c>
      <c r="C9" t="s">
        <v>73</v>
      </c>
      <c r="D9" t="s">
        <v>55</v>
      </c>
      <c r="E9" t="s">
        <v>81</v>
      </c>
      <c r="F9">
        <v>10000</v>
      </c>
      <c r="G9">
        <v>34</v>
      </c>
    </row>
    <row r="10" spans="1:7" x14ac:dyDescent="0.25">
      <c r="A10">
        <v>67</v>
      </c>
      <c r="B10" t="s">
        <v>54</v>
      </c>
      <c r="C10" t="s">
        <v>74</v>
      </c>
      <c r="D10" t="s">
        <v>75</v>
      </c>
      <c r="E10" t="s">
        <v>81</v>
      </c>
      <c r="F10">
        <v>15000</v>
      </c>
      <c r="G10">
        <v>77</v>
      </c>
    </row>
    <row r="11" spans="1:7" x14ac:dyDescent="0.25">
      <c r="A11">
        <v>68</v>
      </c>
      <c r="B11" t="s">
        <v>54</v>
      </c>
      <c r="C11" t="s">
        <v>76</v>
      </c>
      <c r="D11" t="s">
        <v>77</v>
      </c>
      <c r="E11" t="s">
        <v>81</v>
      </c>
      <c r="F11">
        <v>1000</v>
      </c>
      <c r="G11">
        <v>98</v>
      </c>
    </row>
    <row r="12" spans="1:7" x14ac:dyDescent="0.25">
      <c r="A12">
        <v>69</v>
      </c>
      <c r="B12" t="s">
        <v>54</v>
      </c>
      <c r="C12" t="s">
        <v>78</v>
      </c>
      <c r="D12" t="s">
        <v>79</v>
      </c>
      <c r="E12" t="s">
        <v>81</v>
      </c>
      <c r="F12">
        <v>500</v>
      </c>
      <c r="G12">
        <v>6</v>
      </c>
    </row>
    <row r="13" spans="1:7" x14ac:dyDescent="0.25">
      <c r="A13">
        <v>70</v>
      </c>
      <c r="B13" t="s">
        <v>54</v>
      </c>
      <c r="C13" t="s">
        <v>80</v>
      </c>
      <c r="D13" t="s">
        <v>72</v>
      </c>
      <c r="E13" t="s">
        <v>81</v>
      </c>
      <c r="F13">
        <v>500</v>
      </c>
      <c r="G13">
        <v>3</v>
      </c>
    </row>
  </sheetData>
  <pageMargins left="0.7" right="0.7" top="0.75" bottom="0.75" header="0.3" footer="0.3"/>
  <pageSetup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workbookViewId="0">
      <selection activeCell="N1" sqref="N1:O25"/>
    </sheetView>
  </sheetViews>
  <sheetFormatPr defaultRowHeight="15" x14ac:dyDescent="0.25"/>
  <cols>
    <col min="2" max="2" width="12.28515625" bestFit="1" customWidth="1"/>
    <col min="5" max="5" width="14" bestFit="1" customWidth="1"/>
    <col min="6" max="6" width="7.28515625" customWidth="1"/>
    <col min="11" max="11" width="14" bestFit="1" customWidth="1"/>
    <col min="14" max="14" width="20" bestFit="1" customWidth="1"/>
  </cols>
  <sheetData>
    <row r="1" spans="2:15" ht="15.75" thickBot="1" x14ac:dyDescent="0.3">
      <c r="B1" s="46" t="s">
        <v>85</v>
      </c>
      <c r="C1" s="47" t="s">
        <v>86</v>
      </c>
      <c r="E1" s="52" t="s">
        <v>85</v>
      </c>
      <c r="F1" s="53" t="s">
        <v>86</v>
      </c>
      <c r="H1" s="58" t="s">
        <v>85</v>
      </c>
      <c r="I1" s="59" t="s">
        <v>86</v>
      </c>
      <c r="K1" t="s">
        <v>118</v>
      </c>
      <c r="L1" t="s">
        <v>119</v>
      </c>
      <c r="N1" s="43" t="s">
        <v>85</v>
      </c>
      <c r="O1" s="43" t="s">
        <v>86</v>
      </c>
    </row>
    <row r="2" spans="2:15" ht="15.75" thickBot="1" x14ac:dyDescent="0.3">
      <c r="B2" s="48" t="s">
        <v>87</v>
      </c>
      <c r="C2" s="49">
        <v>13</v>
      </c>
      <c r="E2" s="54" t="s">
        <v>89</v>
      </c>
      <c r="F2" s="55">
        <v>20</v>
      </c>
      <c r="H2" s="60" t="s">
        <v>89</v>
      </c>
      <c r="I2" s="61">
        <v>34</v>
      </c>
      <c r="K2" s="48" t="s">
        <v>87</v>
      </c>
      <c r="L2" s="49">
        <v>13</v>
      </c>
      <c r="N2" s="43" t="s">
        <v>103</v>
      </c>
      <c r="O2" s="43">
        <v>17</v>
      </c>
    </row>
    <row r="3" spans="2:15" ht="15.75" thickBot="1" x14ac:dyDescent="0.3">
      <c r="B3" s="48" t="s">
        <v>88</v>
      </c>
      <c r="C3" s="49">
        <v>18</v>
      </c>
      <c r="E3" s="54" t="s">
        <v>98</v>
      </c>
      <c r="F3" s="55">
        <v>3</v>
      </c>
      <c r="H3" s="60" t="s">
        <v>116</v>
      </c>
      <c r="I3" s="61">
        <v>46</v>
      </c>
      <c r="K3" s="48" t="s">
        <v>88</v>
      </c>
      <c r="L3" s="49">
        <v>18</v>
      </c>
      <c r="N3" s="43" t="s">
        <v>87</v>
      </c>
      <c r="O3" s="43">
        <v>65</v>
      </c>
    </row>
    <row r="4" spans="2:15" ht="15.75" thickBot="1" x14ac:dyDescent="0.3">
      <c r="B4" s="48" t="s">
        <v>89</v>
      </c>
      <c r="C4" s="49">
        <v>15</v>
      </c>
      <c r="E4" s="54" t="s">
        <v>99</v>
      </c>
      <c r="F4" s="55">
        <v>1</v>
      </c>
      <c r="H4" s="60" t="s">
        <v>99</v>
      </c>
      <c r="I4" s="61">
        <v>9</v>
      </c>
      <c r="K4" s="48" t="s">
        <v>89</v>
      </c>
      <c r="L4" s="49">
        <v>15</v>
      </c>
      <c r="N4" s="43" t="s">
        <v>116</v>
      </c>
      <c r="O4" s="43">
        <v>46</v>
      </c>
    </row>
    <row r="5" spans="2:15" ht="15.75" thickBot="1" x14ac:dyDescent="0.3">
      <c r="B5" s="48" t="s">
        <v>90</v>
      </c>
      <c r="C5" s="49">
        <v>51</v>
      </c>
      <c r="E5" s="54" t="s">
        <v>100</v>
      </c>
      <c r="F5" s="55">
        <v>16</v>
      </c>
      <c r="H5" s="60" t="s">
        <v>91</v>
      </c>
      <c r="I5" s="61">
        <v>6</v>
      </c>
      <c r="K5" s="48" t="s">
        <v>90</v>
      </c>
      <c r="L5" s="49">
        <v>51</v>
      </c>
      <c r="N5" s="43" t="s">
        <v>88</v>
      </c>
      <c r="O5" s="43">
        <v>21</v>
      </c>
    </row>
    <row r="6" spans="2:15" ht="15.75" thickBot="1" x14ac:dyDescent="0.3">
      <c r="B6" s="48" t="s">
        <v>91</v>
      </c>
      <c r="C6" s="49">
        <v>4</v>
      </c>
      <c r="E6" s="54" t="s">
        <v>91</v>
      </c>
      <c r="F6" s="55">
        <v>17</v>
      </c>
      <c r="H6" s="62" t="s">
        <v>96</v>
      </c>
      <c r="I6" s="61">
        <v>22</v>
      </c>
      <c r="K6" s="48" t="s">
        <v>91</v>
      </c>
      <c r="L6" s="49">
        <v>4</v>
      </c>
      <c r="N6" s="43" t="s">
        <v>106</v>
      </c>
      <c r="O6" s="43">
        <v>8</v>
      </c>
    </row>
    <row r="7" spans="2:15" ht="15.75" thickBot="1" x14ac:dyDescent="0.3">
      <c r="B7" s="48" t="s">
        <v>92</v>
      </c>
      <c r="C7" s="49">
        <v>10</v>
      </c>
      <c r="E7" s="56" t="s">
        <v>96</v>
      </c>
      <c r="F7" s="55">
        <v>3</v>
      </c>
      <c r="H7" s="62" t="s">
        <v>101</v>
      </c>
      <c r="I7" s="61">
        <v>43</v>
      </c>
      <c r="K7" s="48" t="s">
        <v>92</v>
      </c>
      <c r="L7" s="49">
        <v>10</v>
      </c>
      <c r="N7" s="43" t="s">
        <v>107</v>
      </c>
      <c r="O7" s="43">
        <v>3</v>
      </c>
    </row>
    <row r="8" spans="2:15" ht="15.75" thickBot="1" x14ac:dyDescent="0.3">
      <c r="B8" s="48" t="s">
        <v>93</v>
      </c>
      <c r="C8" s="49">
        <v>4</v>
      </c>
      <c r="E8" s="56" t="s">
        <v>101</v>
      </c>
      <c r="F8" s="55">
        <v>9</v>
      </c>
      <c r="H8" s="62" t="s">
        <v>117</v>
      </c>
      <c r="I8" s="61">
        <v>55</v>
      </c>
      <c r="K8" s="48" t="s">
        <v>93</v>
      </c>
      <c r="L8" s="49">
        <v>4</v>
      </c>
      <c r="N8" s="43" t="s">
        <v>89</v>
      </c>
      <c r="O8" s="43">
        <v>69</v>
      </c>
    </row>
    <row r="9" spans="2:15" ht="15.75" thickBot="1" x14ac:dyDescent="0.3">
      <c r="B9" s="48" t="s">
        <v>94</v>
      </c>
      <c r="C9" s="49">
        <v>4</v>
      </c>
      <c r="E9" s="56" t="s">
        <v>102</v>
      </c>
      <c r="F9" s="55">
        <v>13</v>
      </c>
      <c r="H9" s="62" t="s">
        <v>103</v>
      </c>
      <c r="I9" s="61">
        <v>3</v>
      </c>
      <c r="K9" s="48" t="s">
        <v>94</v>
      </c>
      <c r="L9" s="49">
        <v>4</v>
      </c>
      <c r="N9" s="43" t="s">
        <v>114</v>
      </c>
      <c r="O9" s="43">
        <v>1</v>
      </c>
    </row>
    <row r="10" spans="2:15" ht="15.75" thickBot="1" x14ac:dyDescent="0.3">
      <c r="B10" s="48" t="s">
        <v>95</v>
      </c>
      <c r="C10" s="49">
        <v>5</v>
      </c>
      <c r="E10" s="57" t="s">
        <v>103</v>
      </c>
      <c r="F10" s="55">
        <v>14</v>
      </c>
      <c r="K10" s="48" t="s">
        <v>95</v>
      </c>
      <c r="L10" s="49">
        <v>5</v>
      </c>
      <c r="N10" s="43" t="s">
        <v>90</v>
      </c>
      <c r="O10" s="43">
        <v>51</v>
      </c>
    </row>
    <row r="11" spans="2:15" ht="15.75" thickBot="1" x14ac:dyDescent="0.3">
      <c r="B11" s="48" t="s">
        <v>96</v>
      </c>
      <c r="C11" s="49">
        <v>3</v>
      </c>
      <c r="E11" s="57" t="s">
        <v>104</v>
      </c>
      <c r="F11" s="55">
        <v>1</v>
      </c>
      <c r="K11" s="48" t="s">
        <v>96</v>
      </c>
      <c r="L11" s="49">
        <v>3</v>
      </c>
      <c r="N11" s="43" t="s">
        <v>113</v>
      </c>
      <c r="O11" s="43">
        <v>1</v>
      </c>
    </row>
    <row r="12" spans="2:15" ht="15.75" thickBot="1" x14ac:dyDescent="0.3">
      <c r="B12" s="50" t="s">
        <v>97</v>
      </c>
      <c r="C12" s="51">
        <v>127</v>
      </c>
      <c r="E12" s="54" t="s">
        <v>105</v>
      </c>
      <c r="F12" s="55">
        <v>2</v>
      </c>
      <c r="K12" s="54" t="s">
        <v>89</v>
      </c>
      <c r="L12" s="55">
        <v>20</v>
      </c>
      <c r="N12" s="43" t="s">
        <v>110</v>
      </c>
      <c r="O12" s="43">
        <v>2</v>
      </c>
    </row>
    <row r="13" spans="2:15" ht="15.75" thickBot="1" x14ac:dyDescent="0.3">
      <c r="E13" s="54" t="s">
        <v>106</v>
      </c>
      <c r="F13" s="55">
        <v>8</v>
      </c>
      <c r="K13" s="54" t="s">
        <v>98</v>
      </c>
      <c r="L13" s="55">
        <v>3</v>
      </c>
      <c r="N13" s="43" t="s">
        <v>112</v>
      </c>
      <c r="O13" s="43">
        <v>1</v>
      </c>
    </row>
    <row r="14" spans="2:15" ht="15.75" thickBot="1" x14ac:dyDescent="0.3">
      <c r="E14" s="54" t="s">
        <v>107</v>
      </c>
      <c r="F14" s="55">
        <v>3</v>
      </c>
      <c r="K14" s="54" t="s">
        <v>99</v>
      </c>
      <c r="L14" s="55">
        <v>1</v>
      </c>
      <c r="N14" s="43" t="s">
        <v>91</v>
      </c>
      <c r="O14" s="43">
        <v>27</v>
      </c>
    </row>
    <row r="15" spans="2:15" ht="15.75" thickBot="1" x14ac:dyDescent="0.3">
      <c r="E15" s="54" t="s">
        <v>108</v>
      </c>
      <c r="F15" s="55">
        <v>1</v>
      </c>
      <c r="K15" s="54" t="s">
        <v>100</v>
      </c>
      <c r="L15" s="55">
        <v>16</v>
      </c>
      <c r="N15" s="43" t="s">
        <v>111</v>
      </c>
      <c r="O15" s="43">
        <v>1</v>
      </c>
    </row>
    <row r="16" spans="2:15" ht="15.75" thickBot="1" x14ac:dyDescent="0.3">
      <c r="C16">
        <f>218+127+126</f>
        <v>471</v>
      </c>
      <c r="E16" s="54" t="s">
        <v>109</v>
      </c>
      <c r="F16" s="55">
        <v>9</v>
      </c>
      <c r="K16" s="54" t="s">
        <v>91</v>
      </c>
      <c r="L16" s="55">
        <v>17</v>
      </c>
      <c r="N16" s="43" t="s">
        <v>92</v>
      </c>
      <c r="O16" s="43">
        <v>12</v>
      </c>
    </row>
    <row r="17" spans="5:15" ht="15.75" thickBot="1" x14ac:dyDescent="0.3">
      <c r="E17" s="54" t="s">
        <v>110</v>
      </c>
      <c r="F17" s="55">
        <v>2</v>
      </c>
      <c r="K17" s="56" t="s">
        <v>96</v>
      </c>
      <c r="L17" s="55">
        <v>3</v>
      </c>
      <c r="N17" s="43" t="s">
        <v>117</v>
      </c>
      <c r="O17" s="43">
        <v>55</v>
      </c>
    </row>
    <row r="18" spans="5:15" ht="15.75" thickBot="1" x14ac:dyDescent="0.3">
      <c r="E18" s="54" t="s">
        <v>111</v>
      </c>
      <c r="F18" s="55">
        <v>1</v>
      </c>
      <c r="K18" s="56" t="s">
        <v>101</v>
      </c>
      <c r="L18" s="55">
        <v>9</v>
      </c>
      <c r="N18" s="43" t="s">
        <v>93</v>
      </c>
      <c r="O18" s="43">
        <v>17</v>
      </c>
    </row>
    <row r="19" spans="5:15" ht="15.75" thickBot="1" x14ac:dyDescent="0.3">
      <c r="E19" s="54" t="s">
        <v>112</v>
      </c>
      <c r="F19" s="55">
        <v>1</v>
      </c>
      <c r="K19" s="57" t="s">
        <v>102</v>
      </c>
      <c r="L19" s="55">
        <v>13</v>
      </c>
      <c r="N19" s="43" t="s">
        <v>94</v>
      </c>
      <c r="O19" s="43">
        <v>4</v>
      </c>
    </row>
    <row r="20" spans="5:15" ht="15.75" thickBot="1" x14ac:dyDescent="0.3">
      <c r="E20" s="54" t="s">
        <v>113</v>
      </c>
      <c r="F20" s="55">
        <v>1</v>
      </c>
      <c r="K20" s="57" t="s">
        <v>103</v>
      </c>
      <c r="L20" s="55">
        <v>14</v>
      </c>
      <c r="N20" s="43" t="s">
        <v>95</v>
      </c>
      <c r="O20" s="43">
        <v>21</v>
      </c>
    </row>
    <row r="21" spans="5:15" ht="15.75" thickBot="1" x14ac:dyDescent="0.3">
      <c r="E21" s="54" t="s">
        <v>114</v>
      </c>
      <c r="F21" s="55">
        <v>1</v>
      </c>
      <c r="K21" s="57" t="s">
        <v>104</v>
      </c>
      <c r="L21" s="55">
        <v>1</v>
      </c>
      <c r="N21" s="43" t="s">
        <v>104</v>
      </c>
      <c r="O21" s="43">
        <v>1</v>
      </c>
    </row>
    <row r="22" spans="5:15" ht="15.75" thickBot="1" x14ac:dyDescent="0.3">
      <c r="E22" s="54" t="s">
        <v>115</v>
      </c>
      <c r="F22" s="55">
        <v>126</v>
      </c>
      <c r="K22" s="54" t="s">
        <v>105</v>
      </c>
      <c r="L22" s="55">
        <v>2</v>
      </c>
      <c r="N22" s="43" t="s">
        <v>109</v>
      </c>
      <c r="O22" s="43">
        <v>9</v>
      </c>
    </row>
    <row r="23" spans="5:15" ht="15.75" thickBot="1" x14ac:dyDescent="0.3">
      <c r="K23" s="54" t="s">
        <v>106</v>
      </c>
      <c r="L23" s="55">
        <v>8</v>
      </c>
      <c r="N23" s="43" t="s">
        <v>96</v>
      </c>
      <c r="O23" s="43">
        <v>28</v>
      </c>
    </row>
    <row r="24" spans="5:15" ht="15.75" thickBot="1" x14ac:dyDescent="0.3">
      <c r="K24" s="54" t="s">
        <v>107</v>
      </c>
      <c r="L24" s="55">
        <v>3</v>
      </c>
      <c r="N24" s="43" t="s">
        <v>108</v>
      </c>
      <c r="O24" s="43">
        <v>1</v>
      </c>
    </row>
    <row r="25" spans="5:15" ht="15.75" thickBot="1" x14ac:dyDescent="0.3">
      <c r="K25" s="54" t="s">
        <v>108</v>
      </c>
      <c r="L25" s="55">
        <v>1</v>
      </c>
      <c r="N25" s="43" t="s">
        <v>99</v>
      </c>
      <c r="O25" s="43">
        <v>10</v>
      </c>
    </row>
    <row r="26" spans="5:15" ht="15.75" thickBot="1" x14ac:dyDescent="0.3">
      <c r="K26" s="54" t="s">
        <v>109</v>
      </c>
      <c r="L26" s="55">
        <v>9</v>
      </c>
    </row>
    <row r="27" spans="5:15" ht="15.75" thickBot="1" x14ac:dyDescent="0.3">
      <c r="K27" s="54" t="s">
        <v>110</v>
      </c>
      <c r="L27" s="55">
        <v>2</v>
      </c>
    </row>
    <row r="28" spans="5:15" ht="15.75" thickBot="1" x14ac:dyDescent="0.3">
      <c r="K28" s="54" t="s">
        <v>111</v>
      </c>
      <c r="L28" s="55">
        <v>1</v>
      </c>
    </row>
    <row r="29" spans="5:15" ht="15.75" thickBot="1" x14ac:dyDescent="0.3">
      <c r="K29" s="54" t="s">
        <v>112</v>
      </c>
      <c r="L29" s="55">
        <v>1</v>
      </c>
    </row>
    <row r="30" spans="5:15" ht="15.75" thickBot="1" x14ac:dyDescent="0.3">
      <c r="K30" s="54" t="s">
        <v>113</v>
      </c>
      <c r="L30" s="55">
        <v>1</v>
      </c>
    </row>
    <row r="31" spans="5:15" ht="15.75" thickBot="1" x14ac:dyDescent="0.3">
      <c r="K31" s="54" t="s">
        <v>114</v>
      </c>
      <c r="L31" s="55">
        <v>1</v>
      </c>
    </row>
    <row r="32" spans="5:15" ht="15.75" thickBot="1" x14ac:dyDescent="0.3">
      <c r="K32" s="60" t="s">
        <v>89</v>
      </c>
      <c r="L32" s="61">
        <v>34</v>
      </c>
    </row>
    <row r="33" spans="11:12" ht="15.75" thickBot="1" x14ac:dyDescent="0.3">
      <c r="K33" s="60" t="s">
        <v>116</v>
      </c>
      <c r="L33" s="61">
        <v>46</v>
      </c>
    </row>
    <row r="34" spans="11:12" ht="15.75" thickBot="1" x14ac:dyDescent="0.3">
      <c r="K34" s="60" t="s">
        <v>99</v>
      </c>
      <c r="L34" s="61">
        <v>9</v>
      </c>
    </row>
    <row r="35" spans="11:12" ht="15.75" thickBot="1" x14ac:dyDescent="0.3">
      <c r="K35" s="60" t="s">
        <v>91</v>
      </c>
      <c r="L35" s="61">
        <v>6</v>
      </c>
    </row>
    <row r="36" spans="11:12" ht="15.75" thickBot="1" x14ac:dyDescent="0.3">
      <c r="K36" s="62" t="s">
        <v>96</v>
      </c>
      <c r="L36" s="61">
        <v>22</v>
      </c>
    </row>
    <row r="37" spans="11:12" ht="15.75" thickBot="1" x14ac:dyDescent="0.3">
      <c r="K37" s="62" t="s">
        <v>101</v>
      </c>
      <c r="L37" s="61">
        <v>43</v>
      </c>
    </row>
    <row r="38" spans="11:12" ht="23.25" thickBot="1" x14ac:dyDescent="0.3">
      <c r="K38" s="63" t="s">
        <v>117</v>
      </c>
      <c r="L38" s="61">
        <v>55</v>
      </c>
    </row>
    <row r="39" spans="11:12" ht="15.75" thickBot="1" x14ac:dyDescent="0.3">
      <c r="K39" s="63" t="s">
        <v>103</v>
      </c>
      <c r="L39" s="61">
        <v>3</v>
      </c>
    </row>
  </sheetData>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T26"/>
  <sheetViews>
    <sheetView zoomScale="85" zoomScaleNormal="85" workbookViewId="0">
      <selection activeCell="H25" sqref="H25"/>
    </sheetView>
  </sheetViews>
  <sheetFormatPr defaultRowHeight="15" x14ac:dyDescent="0.25"/>
  <cols>
    <col min="4" max="4" width="20" bestFit="1" customWidth="1"/>
    <col min="9" max="9" width="9.28515625" bestFit="1" customWidth="1"/>
    <col min="10" max="10" width="9.28515625" customWidth="1"/>
    <col min="11" max="11" width="45.7109375" bestFit="1" customWidth="1"/>
    <col min="12" max="12" width="16.140625" bestFit="1" customWidth="1"/>
    <col min="13" max="13" width="77.85546875" bestFit="1" customWidth="1"/>
    <col min="14" max="14" width="13.28515625" customWidth="1"/>
    <col min="15" max="15" width="9.140625" style="44"/>
    <col min="16" max="16" width="31.28515625" bestFit="1" customWidth="1"/>
    <col min="19" max="19" width="123.5703125" bestFit="1" customWidth="1"/>
  </cols>
  <sheetData>
    <row r="2" spans="4:20" x14ac:dyDescent="0.25">
      <c r="D2" s="43" t="s">
        <v>85</v>
      </c>
      <c r="E2" s="43" t="s">
        <v>86</v>
      </c>
      <c r="F2" s="70"/>
      <c r="G2" s="70"/>
      <c r="K2" s="68" t="s">
        <v>121</v>
      </c>
      <c r="L2" s="68" t="s">
        <v>122</v>
      </c>
      <c r="M2" s="68" t="s">
        <v>2</v>
      </c>
      <c r="N2" s="68" t="s">
        <v>120</v>
      </c>
      <c r="O2" s="68" t="s">
        <v>86</v>
      </c>
    </row>
    <row r="3" spans="4:20" x14ac:dyDescent="0.25">
      <c r="D3" s="64" t="s">
        <v>103</v>
      </c>
      <c r="E3" s="43">
        <v>17</v>
      </c>
      <c r="F3" s="71" t="s">
        <v>153</v>
      </c>
      <c r="G3" t="s">
        <v>152</v>
      </c>
      <c r="I3" t="s">
        <v>159</v>
      </c>
      <c r="J3" t="s">
        <v>154</v>
      </c>
      <c r="K3" s="65" t="s">
        <v>114</v>
      </c>
      <c r="L3" s="43" t="s">
        <v>161</v>
      </c>
      <c r="M3" s="43" t="s">
        <v>133</v>
      </c>
      <c r="N3" s="69" t="s">
        <v>128</v>
      </c>
      <c r="O3" s="67">
        <v>1</v>
      </c>
      <c r="P3" t="s">
        <v>129</v>
      </c>
      <c r="Q3" t="s">
        <v>130</v>
      </c>
      <c r="R3" t="s">
        <v>131</v>
      </c>
      <c r="S3" t="s">
        <v>63</v>
      </c>
      <c r="T3">
        <v>1000</v>
      </c>
    </row>
    <row r="4" spans="4:20" x14ac:dyDescent="0.25">
      <c r="D4" s="64" t="s">
        <v>87</v>
      </c>
      <c r="E4" s="43">
        <v>65</v>
      </c>
      <c r="F4" s="71" t="s">
        <v>154</v>
      </c>
      <c r="G4" s="70" t="s">
        <v>152</v>
      </c>
      <c r="I4" t="s">
        <v>159</v>
      </c>
      <c r="J4" t="s">
        <v>154</v>
      </c>
      <c r="K4" s="65" t="s">
        <v>90</v>
      </c>
      <c r="L4" s="43" t="s">
        <v>162</v>
      </c>
      <c r="M4" s="43" t="s">
        <v>134</v>
      </c>
      <c r="N4" s="69" t="s">
        <v>128</v>
      </c>
      <c r="O4" s="67">
        <v>51</v>
      </c>
      <c r="P4" t="s">
        <v>129</v>
      </c>
      <c r="Q4" t="s">
        <v>130</v>
      </c>
      <c r="R4" t="s">
        <v>131</v>
      </c>
      <c r="S4" t="s">
        <v>65</v>
      </c>
      <c r="T4">
        <v>5000</v>
      </c>
    </row>
    <row r="5" spans="4:20" x14ac:dyDescent="0.25">
      <c r="D5" s="64" t="s">
        <v>116</v>
      </c>
      <c r="E5" s="43">
        <v>46</v>
      </c>
      <c r="F5" s="71" t="s">
        <v>154</v>
      </c>
      <c r="G5" s="70" t="s">
        <v>152</v>
      </c>
      <c r="I5" t="s">
        <v>159</v>
      </c>
      <c r="J5" t="s">
        <v>154</v>
      </c>
      <c r="K5" s="65" t="s">
        <v>113</v>
      </c>
      <c r="L5" s="43" t="s">
        <v>161</v>
      </c>
      <c r="M5" s="43" t="s">
        <v>135</v>
      </c>
      <c r="N5" s="69" t="s">
        <v>128</v>
      </c>
      <c r="O5" s="67">
        <v>1</v>
      </c>
      <c r="P5" t="s">
        <v>129</v>
      </c>
      <c r="Q5" t="s">
        <v>130</v>
      </c>
      <c r="R5" t="s">
        <v>131</v>
      </c>
      <c r="S5" t="s">
        <v>55</v>
      </c>
      <c r="T5">
        <v>10000</v>
      </c>
    </row>
    <row r="6" spans="4:20" x14ac:dyDescent="0.25">
      <c r="D6" s="64" t="s">
        <v>88</v>
      </c>
      <c r="E6" s="43">
        <v>21</v>
      </c>
      <c r="F6" s="71" t="s">
        <v>154</v>
      </c>
      <c r="G6" s="70" t="s">
        <v>152</v>
      </c>
      <c r="I6" t="s">
        <v>159</v>
      </c>
      <c r="J6" t="s">
        <v>154</v>
      </c>
      <c r="K6" s="65" t="s">
        <v>110</v>
      </c>
      <c r="L6" s="43" t="s">
        <v>163</v>
      </c>
      <c r="M6" s="43" t="s">
        <v>136</v>
      </c>
      <c r="N6" s="69" t="s">
        <v>128</v>
      </c>
      <c r="O6" s="67">
        <v>2</v>
      </c>
      <c r="P6" t="s">
        <v>129</v>
      </c>
      <c r="Q6" t="s">
        <v>130</v>
      </c>
      <c r="R6" t="s">
        <v>131</v>
      </c>
      <c r="S6" t="s">
        <v>68</v>
      </c>
      <c r="T6">
        <v>500</v>
      </c>
    </row>
    <row r="7" spans="4:20" x14ac:dyDescent="0.25">
      <c r="D7" s="64" t="s">
        <v>106</v>
      </c>
      <c r="E7" s="43">
        <v>8</v>
      </c>
      <c r="F7" s="71" t="s">
        <v>155</v>
      </c>
      <c r="G7" s="70" t="s">
        <v>152</v>
      </c>
      <c r="I7" t="s">
        <v>159</v>
      </c>
      <c r="J7" t="s">
        <v>155</v>
      </c>
      <c r="K7" s="65" t="s">
        <v>112</v>
      </c>
      <c r="L7" s="43" t="s">
        <v>164</v>
      </c>
      <c r="M7" s="43" t="s">
        <v>137</v>
      </c>
      <c r="N7" s="69" t="s">
        <v>128</v>
      </c>
      <c r="O7" s="67">
        <v>1</v>
      </c>
      <c r="P7" t="s">
        <v>129</v>
      </c>
      <c r="Q7" t="s">
        <v>130</v>
      </c>
      <c r="R7" t="s">
        <v>131</v>
      </c>
      <c r="S7" t="s">
        <v>70</v>
      </c>
      <c r="T7">
        <v>1000</v>
      </c>
    </row>
    <row r="8" spans="4:20" x14ac:dyDescent="0.25">
      <c r="D8" s="64" t="s">
        <v>107</v>
      </c>
      <c r="E8" s="43">
        <v>3</v>
      </c>
      <c r="F8" s="71" t="s">
        <v>156</v>
      </c>
      <c r="G8" s="70" t="s">
        <v>152</v>
      </c>
      <c r="I8" t="s">
        <v>159</v>
      </c>
      <c r="J8" t="s">
        <v>154</v>
      </c>
      <c r="K8" s="65" t="s">
        <v>111</v>
      </c>
      <c r="L8" s="43" t="s">
        <v>161</v>
      </c>
      <c r="M8" s="43" t="s">
        <v>138</v>
      </c>
      <c r="N8" s="69" t="s">
        <v>128</v>
      </c>
      <c r="O8" s="67">
        <v>1</v>
      </c>
      <c r="P8" t="s">
        <v>129</v>
      </c>
      <c r="Q8" t="s">
        <v>130</v>
      </c>
      <c r="R8" t="s">
        <v>131</v>
      </c>
      <c r="S8" t="s">
        <v>72</v>
      </c>
      <c r="T8">
        <v>2000</v>
      </c>
    </row>
    <row r="9" spans="4:20" x14ac:dyDescent="0.25">
      <c r="D9" s="64" t="s">
        <v>89</v>
      </c>
      <c r="E9" s="43">
        <v>69</v>
      </c>
      <c r="F9" s="71" t="s">
        <v>157</v>
      </c>
      <c r="G9" s="70" t="s">
        <v>152</v>
      </c>
      <c r="I9" t="s">
        <v>159</v>
      </c>
      <c r="J9" t="s">
        <v>154</v>
      </c>
      <c r="K9" s="65" t="s">
        <v>132</v>
      </c>
      <c r="L9" s="43" t="s">
        <v>165</v>
      </c>
      <c r="M9" s="43" t="s">
        <v>139</v>
      </c>
      <c r="N9" s="69" t="s">
        <v>128</v>
      </c>
      <c r="O9" s="67">
        <v>12</v>
      </c>
      <c r="P9" t="s">
        <v>129</v>
      </c>
      <c r="Q9" t="s">
        <v>130</v>
      </c>
      <c r="R9" t="s">
        <v>131</v>
      </c>
      <c r="S9" t="s">
        <v>55</v>
      </c>
      <c r="T9">
        <v>10000</v>
      </c>
    </row>
    <row r="10" spans="4:20" x14ac:dyDescent="0.25">
      <c r="D10" s="43" t="s">
        <v>114</v>
      </c>
      <c r="E10" s="43">
        <v>1</v>
      </c>
      <c r="F10" s="70" t="s">
        <v>154</v>
      </c>
      <c r="G10" s="70" t="s">
        <v>152</v>
      </c>
      <c r="I10" t="s">
        <v>159</v>
      </c>
      <c r="J10" t="s">
        <v>154</v>
      </c>
      <c r="K10" s="65" t="s">
        <v>94</v>
      </c>
      <c r="L10" s="43" t="s">
        <v>166</v>
      </c>
      <c r="M10" s="43" t="s">
        <v>140</v>
      </c>
      <c r="N10" s="69" t="s">
        <v>128</v>
      </c>
      <c r="O10" s="67">
        <v>4</v>
      </c>
      <c r="P10" t="s">
        <v>129</v>
      </c>
      <c r="Q10" t="s">
        <v>130</v>
      </c>
      <c r="R10" t="s">
        <v>131</v>
      </c>
      <c r="S10" t="s">
        <v>75</v>
      </c>
      <c r="T10">
        <v>15000</v>
      </c>
    </row>
    <row r="11" spans="4:20" x14ac:dyDescent="0.25">
      <c r="D11" s="43" t="s">
        <v>90</v>
      </c>
      <c r="E11" s="43">
        <v>51</v>
      </c>
      <c r="F11" s="70" t="s">
        <v>154</v>
      </c>
      <c r="G11" s="70" t="s">
        <v>152</v>
      </c>
      <c r="I11" t="s">
        <v>159</v>
      </c>
      <c r="J11" t="s">
        <v>154</v>
      </c>
      <c r="K11" s="65" t="s">
        <v>104</v>
      </c>
      <c r="L11" s="43" t="s">
        <v>161</v>
      </c>
      <c r="M11" s="43" t="s">
        <v>141</v>
      </c>
      <c r="N11" s="69" t="s">
        <v>128</v>
      </c>
      <c r="O11" s="67">
        <v>1</v>
      </c>
      <c r="P11" t="s">
        <v>129</v>
      </c>
      <c r="Q11" t="s">
        <v>130</v>
      </c>
      <c r="R11" t="s">
        <v>131</v>
      </c>
      <c r="S11" t="s">
        <v>77</v>
      </c>
      <c r="T11">
        <v>1000</v>
      </c>
    </row>
    <row r="12" spans="4:20" x14ac:dyDescent="0.25">
      <c r="D12" s="43" t="s">
        <v>113</v>
      </c>
      <c r="E12" s="43">
        <v>1</v>
      </c>
      <c r="F12" s="70" t="s">
        <v>154</v>
      </c>
      <c r="G12" s="70" t="s">
        <v>152</v>
      </c>
      <c r="I12" t="s">
        <v>159</v>
      </c>
      <c r="J12" t="s">
        <v>154</v>
      </c>
      <c r="K12" s="65" t="s">
        <v>109</v>
      </c>
      <c r="L12" s="43" t="s">
        <v>167</v>
      </c>
      <c r="M12" s="43" t="s">
        <v>142</v>
      </c>
      <c r="N12" s="69" t="s">
        <v>128</v>
      </c>
      <c r="O12" s="67">
        <v>9</v>
      </c>
      <c r="P12" t="s">
        <v>129</v>
      </c>
      <c r="Q12" t="s">
        <v>130</v>
      </c>
      <c r="R12" t="s">
        <v>131</v>
      </c>
      <c r="S12" t="s">
        <v>79</v>
      </c>
      <c r="T12">
        <v>500</v>
      </c>
    </row>
    <row r="13" spans="4:20" x14ac:dyDescent="0.25">
      <c r="D13" s="43" t="s">
        <v>110</v>
      </c>
      <c r="E13" s="43">
        <v>2</v>
      </c>
      <c r="F13" s="70" t="s">
        <v>154</v>
      </c>
      <c r="G13" s="70" t="s">
        <v>152</v>
      </c>
      <c r="I13" t="s">
        <v>159</v>
      </c>
      <c r="J13" t="s">
        <v>154</v>
      </c>
      <c r="K13" s="65" t="s">
        <v>108</v>
      </c>
      <c r="L13" s="43" t="s">
        <v>161</v>
      </c>
      <c r="M13" s="43" t="s">
        <v>143</v>
      </c>
      <c r="N13" s="69" t="s">
        <v>128</v>
      </c>
      <c r="O13" s="67">
        <v>1</v>
      </c>
      <c r="P13" t="s">
        <v>129</v>
      </c>
      <c r="Q13" t="s">
        <v>130</v>
      </c>
      <c r="R13" t="s">
        <v>131</v>
      </c>
      <c r="S13" t="s">
        <v>72</v>
      </c>
      <c r="T13">
        <v>500</v>
      </c>
    </row>
    <row r="14" spans="4:20" x14ac:dyDescent="0.25">
      <c r="D14" s="43" t="s">
        <v>112</v>
      </c>
      <c r="E14" s="43">
        <v>1</v>
      </c>
      <c r="F14" s="70" t="s">
        <v>155</v>
      </c>
      <c r="G14" s="70" t="s">
        <v>152</v>
      </c>
      <c r="I14" t="s">
        <v>159</v>
      </c>
      <c r="J14" t="s">
        <v>154</v>
      </c>
      <c r="K14" s="43" t="s">
        <v>123</v>
      </c>
      <c r="L14" s="43" t="s">
        <v>168</v>
      </c>
      <c r="M14" s="43" t="s">
        <v>144</v>
      </c>
      <c r="N14" s="69" t="s">
        <v>128</v>
      </c>
      <c r="O14" s="66">
        <v>105</v>
      </c>
      <c r="P14" t="s">
        <v>129</v>
      </c>
      <c r="Q14" t="s">
        <v>130</v>
      </c>
      <c r="R14" t="s">
        <v>131</v>
      </c>
    </row>
    <row r="15" spans="4:20" x14ac:dyDescent="0.25">
      <c r="D15" s="64" t="s">
        <v>91</v>
      </c>
      <c r="E15" s="43">
        <v>27</v>
      </c>
      <c r="F15" s="71" t="s">
        <v>158</v>
      </c>
      <c r="G15" s="70" t="s">
        <v>152</v>
      </c>
      <c r="I15" t="s">
        <v>159</v>
      </c>
      <c r="J15" t="s">
        <v>157</v>
      </c>
      <c r="K15" s="43" t="s">
        <v>89</v>
      </c>
      <c r="L15" s="43" t="s">
        <v>169</v>
      </c>
      <c r="M15" s="43" t="s">
        <v>55</v>
      </c>
      <c r="N15" s="69" t="s">
        <v>128</v>
      </c>
      <c r="O15" s="66">
        <v>69</v>
      </c>
      <c r="P15" t="s">
        <v>129</v>
      </c>
      <c r="Q15" t="s">
        <v>130</v>
      </c>
      <c r="R15" t="s">
        <v>131</v>
      </c>
    </row>
    <row r="16" spans="4:20" x14ac:dyDescent="0.25">
      <c r="D16" s="43" t="s">
        <v>111</v>
      </c>
      <c r="E16" s="43">
        <v>1</v>
      </c>
      <c r="F16" s="70" t="s">
        <v>154</v>
      </c>
      <c r="G16" s="70" t="s">
        <v>152</v>
      </c>
      <c r="I16" t="s">
        <v>159</v>
      </c>
      <c r="J16" t="s">
        <v>158</v>
      </c>
      <c r="K16" s="43" t="s">
        <v>126</v>
      </c>
      <c r="L16" s="43" t="s">
        <v>170</v>
      </c>
      <c r="M16" s="43" t="s">
        <v>145</v>
      </c>
      <c r="N16" s="69" t="s">
        <v>128</v>
      </c>
      <c r="O16" s="66">
        <v>27</v>
      </c>
      <c r="P16" t="s">
        <v>129</v>
      </c>
      <c r="Q16" t="s">
        <v>130</v>
      </c>
      <c r="R16" t="s">
        <v>131</v>
      </c>
    </row>
    <row r="17" spans="4:18" x14ac:dyDescent="0.25">
      <c r="D17" s="43" t="s">
        <v>132</v>
      </c>
      <c r="E17" s="43">
        <v>12</v>
      </c>
      <c r="F17" s="70" t="s">
        <v>154</v>
      </c>
      <c r="G17" s="70" t="s">
        <v>152</v>
      </c>
      <c r="I17" t="s">
        <v>159</v>
      </c>
      <c r="J17" t="s">
        <v>154</v>
      </c>
      <c r="K17" s="43" t="s">
        <v>124</v>
      </c>
      <c r="L17" s="43" t="s">
        <v>171</v>
      </c>
      <c r="M17" s="43" t="s">
        <v>146</v>
      </c>
      <c r="N17" s="69" t="s">
        <v>128</v>
      </c>
      <c r="O17" s="66">
        <v>72</v>
      </c>
      <c r="P17" t="s">
        <v>129</v>
      </c>
      <c r="Q17" t="s">
        <v>130</v>
      </c>
      <c r="R17" t="s">
        <v>131</v>
      </c>
    </row>
    <row r="18" spans="4:18" x14ac:dyDescent="0.25">
      <c r="D18" s="64" t="s">
        <v>117</v>
      </c>
      <c r="E18" s="43">
        <v>55</v>
      </c>
      <c r="F18" s="71" t="s">
        <v>154</v>
      </c>
      <c r="G18" s="70" t="s">
        <v>152</v>
      </c>
      <c r="I18" t="s">
        <v>159</v>
      </c>
      <c r="J18" t="s">
        <v>154</v>
      </c>
      <c r="K18" s="43" t="s">
        <v>101</v>
      </c>
      <c r="L18" s="43" t="s">
        <v>172</v>
      </c>
      <c r="M18" s="43" t="s">
        <v>147</v>
      </c>
      <c r="N18" s="69" t="s">
        <v>128</v>
      </c>
      <c r="O18" s="66">
        <v>65</v>
      </c>
      <c r="P18" t="s">
        <v>129</v>
      </c>
      <c r="Q18" t="s">
        <v>130</v>
      </c>
      <c r="R18" t="s">
        <v>131</v>
      </c>
    </row>
    <row r="19" spans="4:18" x14ac:dyDescent="0.25">
      <c r="D19" s="64" t="s">
        <v>93</v>
      </c>
      <c r="E19" s="43">
        <v>17</v>
      </c>
      <c r="F19" s="71" t="s">
        <v>154</v>
      </c>
      <c r="G19" s="70" t="s">
        <v>152</v>
      </c>
      <c r="I19" t="s">
        <v>159</v>
      </c>
      <c r="J19" t="s">
        <v>155</v>
      </c>
      <c r="K19" s="43" t="s">
        <v>127</v>
      </c>
      <c r="L19" s="43" t="s">
        <v>173</v>
      </c>
      <c r="M19" s="43" t="s">
        <v>148</v>
      </c>
      <c r="N19" s="69" t="s">
        <v>128</v>
      </c>
      <c r="O19" s="66">
        <v>8</v>
      </c>
      <c r="P19" t="s">
        <v>129</v>
      </c>
      <c r="Q19" t="s">
        <v>130</v>
      </c>
      <c r="R19" t="s">
        <v>131</v>
      </c>
    </row>
    <row r="20" spans="4:18" x14ac:dyDescent="0.25">
      <c r="D20" s="43" t="s">
        <v>94</v>
      </c>
      <c r="E20" s="43">
        <v>4</v>
      </c>
      <c r="F20" s="70" t="s">
        <v>154</v>
      </c>
      <c r="G20" s="70" t="s">
        <v>152</v>
      </c>
      <c r="I20" t="s">
        <v>159</v>
      </c>
      <c r="J20" t="s">
        <v>156</v>
      </c>
      <c r="K20" s="43" t="s">
        <v>125</v>
      </c>
      <c r="L20" s="43" t="s">
        <v>160</v>
      </c>
      <c r="M20" s="43" t="s">
        <v>149</v>
      </c>
      <c r="N20" s="69" t="s">
        <v>128</v>
      </c>
      <c r="O20" s="66">
        <v>3</v>
      </c>
      <c r="P20" t="s">
        <v>129</v>
      </c>
      <c r="Q20" t="s">
        <v>130</v>
      </c>
      <c r="R20" t="s">
        <v>131</v>
      </c>
    </row>
    <row r="21" spans="4:18" x14ac:dyDescent="0.25">
      <c r="D21" s="64" t="s">
        <v>95</v>
      </c>
      <c r="E21" s="43">
        <v>21</v>
      </c>
      <c r="F21" s="71" t="s">
        <v>155</v>
      </c>
      <c r="G21" s="70" t="s">
        <v>152</v>
      </c>
      <c r="I21" t="s">
        <v>159</v>
      </c>
      <c r="J21" t="s">
        <v>155</v>
      </c>
      <c r="K21" s="43" t="s">
        <v>100</v>
      </c>
      <c r="L21" s="43" t="s">
        <v>174</v>
      </c>
      <c r="M21" s="43" t="s">
        <v>150</v>
      </c>
      <c r="N21" s="69" t="s">
        <v>128</v>
      </c>
      <c r="O21" s="66">
        <v>21</v>
      </c>
      <c r="P21" t="s">
        <v>129</v>
      </c>
      <c r="Q21" t="s">
        <v>130</v>
      </c>
      <c r="R21" t="s">
        <v>131</v>
      </c>
    </row>
    <row r="22" spans="4:18" x14ac:dyDescent="0.25">
      <c r="D22" s="43" t="s">
        <v>104</v>
      </c>
      <c r="E22" s="43">
        <v>1</v>
      </c>
      <c r="F22" s="70" t="s">
        <v>154</v>
      </c>
      <c r="G22" s="70" t="s">
        <v>152</v>
      </c>
      <c r="I22" t="s">
        <v>159</v>
      </c>
      <c r="J22" t="s">
        <v>153</v>
      </c>
      <c r="K22" s="43" t="s">
        <v>103</v>
      </c>
      <c r="L22" s="43" t="s">
        <v>175</v>
      </c>
      <c r="M22" s="43" t="s">
        <v>151</v>
      </c>
      <c r="N22" s="69" t="s">
        <v>128</v>
      </c>
      <c r="O22" s="66">
        <v>17</v>
      </c>
      <c r="P22" t="s">
        <v>129</v>
      </c>
      <c r="Q22" t="s">
        <v>130</v>
      </c>
      <c r="R22" t="s">
        <v>131</v>
      </c>
    </row>
    <row r="23" spans="4:18" x14ac:dyDescent="0.25">
      <c r="D23" s="43" t="s">
        <v>109</v>
      </c>
      <c r="E23" s="43">
        <v>9</v>
      </c>
      <c r="F23" s="70" t="s">
        <v>154</v>
      </c>
      <c r="G23" s="70" t="s">
        <v>152</v>
      </c>
    </row>
    <row r="24" spans="4:18" x14ac:dyDescent="0.25">
      <c r="D24" s="64" t="s">
        <v>96</v>
      </c>
      <c r="E24" s="43">
        <v>28</v>
      </c>
      <c r="F24" s="71" t="s">
        <v>154</v>
      </c>
      <c r="G24" s="70" t="s">
        <v>152</v>
      </c>
    </row>
    <row r="25" spans="4:18" x14ac:dyDescent="0.25">
      <c r="D25" s="43" t="s">
        <v>108</v>
      </c>
      <c r="E25" s="43">
        <v>1</v>
      </c>
      <c r="F25" s="70" t="s">
        <v>154</v>
      </c>
      <c r="G25" s="70" t="s">
        <v>152</v>
      </c>
    </row>
    <row r="26" spans="4:18" x14ac:dyDescent="0.25">
      <c r="D26" s="64" t="s">
        <v>99</v>
      </c>
      <c r="E26" s="43">
        <v>10</v>
      </c>
      <c r="F26" s="71" t="s">
        <v>154</v>
      </c>
      <c r="G26" s="70" t="s">
        <v>152</v>
      </c>
    </row>
  </sheetData>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1" sqref="E11"/>
    </sheetView>
  </sheetViews>
  <sheetFormatPr defaultRowHeight="15" x14ac:dyDescent="0.25"/>
  <sheetData/>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13" workbookViewId="0">
      <selection activeCell="F6" sqref="F6:H6"/>
    </sheetView>
  </sheetViews>
  <sheetFormatPr defaultRowHeight="15" x14ac:dyDescent="0.25"/>
  <cols>
    <col min="1" max="1" width="6.7109375" bestFit="1" customWidth="1"/>
    <col min="2" max="2" width="10.42578125" customWidth="1"/>
    <col min="3" max="3" width="18.5703125" bestFit="1" customWidth="1"/>
    <col min="4" max="4" width="56.28515625" customWidth="1"/>
    <col min="5" max="5" width="4.7109375" bestFit="1" customWidth="1"/>
    <col min="6" max="6" width="14" style="80" customWidth="1"/>
    <col min="7" max="8" width="14" style="81" customWidth="1"/>
    <col min="9" max="9" width="9.7109375" style="82" customWidth="1"/>
    <col min="10" max="10" width="13.28515625" bestFit="1" customWidth="1"/>
    <col min="11" max="11" width="4.7109375" bestFit="1" customWidth="1"/>
  </cols>
  <sheetData>
    <row r="1" spans="1:9" s="73" customFormat="1" ht="30" x14ac:dyDescent="0.25">
      <c r="A1" s="69" t="s">
        <v>82</v>
      </c>
      <c r="B1" s="74" t="s">
        <v>190</v>
      </c>
      <c r="C1" s="69" t="s">
        <v>3</v>
      </c>
      <c r="D1" s="69" t="s">
        <v>2</v>
      </c>
      <c r="E1" s="69" t="s">
        <v>1</v>
      </c>
      <c r="F1" s="201" t="s">
        <v>191</v>
      </c>
      <c r="G1" s="201"/>
      <c r="H1" s="201"/>
      <c r="I1" s="75" t="s">
        <v>192</v>
      </c>
    </row>
    <row r="2" spans="1:9" ht="65.25" customHeight="1" x14ac:dyDescent="0.25">
      <c r="A2" s="76">
        <v>30</v>
      </c>
      <c r="B2" s="76" t="s">
        <v>193</v>
      </c>
      <c r="C2" s="76" t="s">
        <v>181</v>
      </c>
      <c r="D2" s="77" t="s">
        <v>182</v>
      </c>
      <c r="E2" s="76" t="s">
        <v>12</v>
      </c>
      <c r="F2" s="202" t="s">
        <v>194</v>
      </c>
      <c r="G2" s="203"/>
      <c r="H2" s="204"/>
      <c r="I2" s="78" t="s">
        <v>195</v>
      </c>
    </row>
    <row r="3" spans="1:9" ht="81" customHeight="1" x14ac:dyDescent="0.25">
      <c r="A3" s="76">
        <v>31</v>
      </c>
      <c r="B3" s="76" t="s">
        <v>193</v>
      </c>
      <c r="C3" s="76" t="s">
        <v>196</v>
      </c>
      <c r="D3" s="77" t="s">
        <v>197</v>
      </c>
      <c r="E3" s="76" t="s">
        <v>12</v>
      </c>
      <c r="F3" s="202" t="s">
        <v>198</v>
      </c>
      <c r="G3" s="205"/>
      <c r="H3" s="206"/>
      <c r="I3" s="79"/>
    </row>
    <row r="4" spans="1:9" ht="61.5" customHeight="1" x14ac:dyDescent="0.25">
      <c r="A4" s="76">
        <v>32</v>
      </c>
      <c r="B4" s="76" t="s">
        <v>193</v>
      </c>
      <c r="C4" s="76" t="s">
        <v>183</v>
      </c>
      <c r="D4" s="77" t="s">
        <v>199</v>
      </c>
      <c r="E4" s="76" t="s">
        <v>12</v>
      </c>
      <c r="F4" s="202" t="s">
        <v>194</v>
      </c>
      <c r="G4" s="203"/>
      <c r="H4" s="204"/>
      <c r="I4" s="78" t="s">
        <v>195</v>
      </c>
    </row>
    <row r="5" spans="1:9" ht="62.25" customHeight="1" x14ac:dyDescent="0.25">
      <c r="A5" s="76">
        <v>33</v>
      </c>
      <c r="B5" s="76" t="s">
        <v>193</v>
      </c>
      <c r="C5" s="76" t="s">
        <v>200</v>
      </c>
      <c r="D5" s="77" t="s">
        <v>201</v>
      </c>
      <c r="E5" s="76" t="s">
        <v>12</v>
      </c>
      <c r="F5" s="207" t="s">
        <v>202</v>
      </c>
      <c r="G5" s="208"/>
      <c r="H5" s="209"/>
      <c r="I5" s="79"/>
    </row>
    <row r="6" spans="1:9" ht="77.25" customHeight="1" x14ac:dyDescent="0.25">
      <c r="A6" s="76">
        <v>34</v>
      </c>
      <c r="B6" s="76" t="s">
        <v>193</v>
      </c>
      <c r="C6" s="76" t="s">
        <v>203</v>
      </c>
      <c r="D6" s="77" t="s">
        <v>204</v>
      </c>
      <c r="E6" s="76" t="s">
        <v>12</v>
      </c>
      <c r="F6" s="207" t="s">
        <v>205</v>
      </c>
      <c r="G6" s="210"/>
      <c r="H6" s="211"/>
      <c r="I6" s="79"/>
    </row>
    <row r="7" spans="1:9" ht="210" customHeight="1" x14ac:dyDescent="0.25">
      <c r="A7" s="76">
        <v>35</v>
      </c>
      <c r="B7" s="76" t="s">
        <v>193</v>
      </c>
      <c r="C7" s="76" t="s">
        <v>206</v>
      </c>
      <c r="D7" s="77" t="s">
        <v>207</v>
      </c>
      <c r="E7" s="76" t="s">
        <v>81</v>
      </c>
      <c r="F7" s="212" t="s">
        <v>208</v>
      </c>
      <c r="G7" s="213"/>
      <c r="H7" s="213"/>
      <c r="I7" s="79"/>
    </row>
    <row r="8" spans="1:9" ht="210" customHeight="1" x14ac:dyDescent="0.25">
      <c r="A8" s="76">
        <v>36</v>
      </c>
      <c r="B8" s="76" t="s">
        <v>193</v>
      </c>
      <c r="C8" s="76" t="s">
        <v>209</v>
      </c>
      <c r="D8" s="77" t="s">
        <v>210</v>
      </c>
      <c r="E8" s="76" t="s">
        <v>81</v>
      </c>
      <c r="F8" s="212" t="s">
        <v>208</v>
      </c>
      <c r="G8" s="213"/>
      <c r="H8" s="213"/>
      <c r="I8" s="79"/>
    </row>
    <row r="9" spans="1:9" ht="62.25" customHeight="1" x14ac:dyDescent="0.25">
      <c r="A9" s="76">
        <v>37</v>
      </c>
      <c r="B9" s="76" t="s">
        <v>193</v>
      </c>
      <c r="C9" s="76" t="s">
        <v>211</v>
      </c>
      <c r="D9" s="77" t="s">
        <v>212</v>
      </c>
      <c r="E9" s="76" t="s">
        <v>12</v>
      </c>
      <c r="F9" s="207" t="s">
        <v>213</v>
      </c>
      <c r="G9" s="208"/>
      <c r="H9" s="209"/>
      <c r="I9" s="79"/>
    </row>
    <row r="10" spans="1:9" ht="62.25" customHeight="1" x14ac:dyDescent="0.25">
      <c r="A10" s="76">
        <v>38</v>
      </c>
      <c r="B10" s="76" t="s">
        <v>193</v>
      </c>
      <c r="C10" s="76" t="s">
        <v>214</v>
      </c>
      <c r="D10" s="77" t="s">
        <v>215</v>
      </c>
      <c r="E10" s="76" t="s">
        <v>216</v>
      </c>
      <c r="F10" s="207" t="s">
        <v>213</v>
      </c>
      <c r="G10" s="208"/>
      <c r="H10" s="209"/>
      <c r="I10" s="79"/>
    </row>
    <row r="11" spans="1:9" ht="210" customHeight="1" x14ac:dyDescent="0.25">
      <c r="A11" s="76">
        <v>39</v>
      </c>
      <c r="B11" s="76" t="s">
        <v>193</v>
      </c>
      <c r="C11" s="76" t="s">
        <v>217</v>
      </c>
      <c r="D11" s="77" t="s">
        <v>218</v>
      </c>
      <c r="E11" s="76" t="s">
        <v>81</v>
      </c>
      <c r="F11" s="212" t="s">
        <v>208</v>
      </c>
      <c r="G11" s="213"/>
      <c r="H11" s="213"/>
      <c r="I11" s="79"/>
    </row>
    <row r="12" spans="1:9" ht="210" customHeight="1" x14ac:dyDescent="0.25">
      <c r="A12" s="76">
        <v>40</v>
      </c>
      <c r="B12" s="76" t="s">
        <v>193</v>
      </c>
      <c r="C12" s="76" t="s">
        <v>219</v>
      </c>
      <c r="D12" s="77" t="s">
        <v>220</v>
      </c>
      <c r="E12" s="76" t="s">
        <v>12</v>
      </c>
      <c r="F12" s="212" t="s">
        <v>208</v>
      </c>
      <c r="G12" s="213"/>
      <c r="H12" s="213"/>
      <c r="I12" s="79"/>
    </row>
    <row r="13" spans="1:9" ht="210" customHeight="1" x14ac:dyDescent="0.25">
      <c r="A13" s="76">
        <v>41</v>
      </c>
      <c r="B13" s="76" t="s">
        <v>193</v>
      </c>
      <c r="C13" s="76" t="s">
        <v>221</v>
      </c>
      <c r="D13" s="77" t="s">
        <v>222</v>
      </c>
      <c r="E13" s="76" t="s">
        <v>12</v>
      </c>
      <c r="F13" s="212" t="s">
        <v>208</v>
      </c>
      <c r="G13" s="213"/>
      <c r="H13" s="213"/>
      <c r="I13" s="79"/>
    </row>
    <row r="14" spans="1:9" ht="210" customHeight="1" x14ac:dyDescent="0.25">
      <c r="A14" s="76">
        <v>42</v>
      </c>
      <c r="B14" s="76" t="s">
        <v>193</v>
      </c>
      <c r="C14" s="76" t="s">
        <v>223</v>
      </c>
      <c r="D14" s="77" t="s">
        <v>224</v>
      </c>
      <c r="E14" s="76" t="s">
        <v>81</v>
      </c>
      <c r="F14" s="212" t="s">
        <v>208</v>
      </c>
      <c r="G14" s="213"/>
      <c r="H14" s="213"/>
      <c r="I14" s="79"/>
    </row>
    <row r="15" spans="1:9" ht="31.5" customHeight="1" x14ac:dyDescent="0.25">
      <c r="A15" s="76">
        <v>43</v>
      </c>
      <c r="B15" s="76" t="s">
        <v>193</v>
      </c>
      <c r="C15" s="76" t="s">
        <v>225</v>
      </c>
      <c r="D15" s="77" t="s">
        <v>226</v>
      </c>
      <c r="E15" s="76" t="s">
        <v>216</v>
      </c>
      <c r="F15" s="212" t="s">
        <v>227</v>
      </c>
      <c r="G15" s="213"/>
      <c r="H15" s="213"/>
      <c r="I15" s="79"/>
    </row>
    <row r="16" spans="1:9" ht="62.25" customHeight="1" x14ac:dyDescent="0.25">
      <c r="A16" s="76">
        <v>44</v>
      </c>
      <c r="B16" s="76" t="s">
        <v>193</v>
      </c>
      <c r="C16" s="76" t="s">
        <v>228</v>
      </c>
      <c r="D16" s="77" t="s">
        <v>229</v>
      </c>
      <c r="E16" s="76" t="s">
        <v>216</v>
      </c>
      <c r="F16" s="207" t="s">
        <v>213</v>
      </c>
      <c r="G16" s="208"/>
      <c r="H16" s="209"/>
      <c r="I16" s="79"/>
    </row>
    <row r="17" spans="1:9" ht="60.75" customHeight="1" x14ac:dyDescent="0.25">
      <c r="A17" s="76">
        <v>45</v>
      </c>
      <c r="B17" s="76" t="s">
        <v>54</v>
      </c>
      <c r="C17" s="76" t="s">
        <v>230</v>
      </c>
      <c r="D17" s="77" t="s">
        <v>231</v>
      </c>
      <c r="E17" s="76" t="s">
        <v>12</v>
      </c>
      <c r="F17" s="202" t="s">
        <v>194</v>
      </c>
      <c r="G17" s="203"/>
      <c r="H17" s="204"/>
      <c r="I17" s="78" t="s">
        <v>195</v>
      </c>
    </row>
    <row r="18" spans="1:9" ht="87.75" customHeight="1" x14ac:dyDescent="0.25">
      <c r="A18" s="76">
        <v>50</v>
      </c>
      <c r="B18" s="76" t="s">
        <v>54</v>
      </c>
      <c r="C18" s="76" t="s">
        <v>184</v>
      </c>
      <c r="D18" s="77" t="s">
        <v>185</v>
      </c>
      <c r="E18" s="76" t="s">
        <v>12</v>
      </c>
      <c r="F18" s="207" t="s">
        <v>234</v>
      </c>
      <c r="G18" s="208"/>
      <c r="H18" s="209"/>
      <c r="I18" s="78" t="s">
        <v>195</v>
      </c>
    </row>
    <row r="19" spans="1:9" ht="81" customHeight="1" x14ac:dyDescent="0.25">
      <c r="A19" s="76">
        <v>59</v>
      </c>
      <c r="B19" s="76" t="s">
        <v>54</v>
      </c>
      <c r="C19" s="76" t="s">
        <v>232</v>
      </c>
      <c r="D19" s="77" t="s">
        <v>233</v>
      </c>
      <c r="E19" s="76" t="s">
        <v>81</v>
      </c>
      <c r="F19" s="202" t="s">
        <v>198</v>
      </c>
      <c r="G19" s="205"/>
      <c r="H19" s="206"/>
      <c r="I19" s="79"/>
    </row>
    <row r="20" spans="1:9" ht="60.75" customHeight="1" x14ac:dyDescent="0.25">
      <c r="A20" s="76">
        <v>60</v>
      </c>
      <c r="B20" s="76" t="s">
        <v>54</v>
      </c>
      <c r="C20" s="76" t="s">
        <v>186</v>
      </c>
      <c r="D20" s="77" t="s">
        <v>187</v>
      </c>
      <c r="E20" s="76" t="s">
        <v>81</v>
      </c>
      <c r="F20" s="202" t="s">
        <v>194</v>
      </c>
      <c r="G20" s="203"/>
      <c r="H20" s="204"/>
      <c r="I20" s="78" t="s">
        <v>195</v>
      </c>
    </row>
    <row r="21" spans="1:9" ht="60.75" customHeight="1" x14ac:dyDescent="0.25">
      <c r="A21" s="76">
        <v>61</v>
      </c>
      <c r="B21" s="76" t="s">
        <v>54</v>
      </c>
      <c r="C21" s="76" t="s">
        <v>188</v>
      </c>
      <c r="D21" s="77" t="s">
        <v>189</v>
      </c>
      <c r="E21" s="76" t="s">
        <v>12</v>
      </c>
      <c r="F21" s="202" t="s">
        <v>194</v>
      </c>
      <c r="G21" s="203"/>
      <c r="H21" s="204"/>
      <c r="I21" s="78" t="s">
        <v>195</v>
      </c>
    </row>
  </sheetData>
  <mergeCells count="21">
    <mergeCell ref="F21:H21"/>
    <mergeCell ref="F15:H15"/>
    <mergeCell ref="F16:H16"/>
    <mergeCell ref="F17:H17"/>
    <mergeCell ref="F18:H18"/>
    <mergeCell ref="F19:H19"/>
    <mergeCell ref="F11:H11"/>
    <mergeCell ref="F12:H12"/>
    <mergeCell ref="F13:H13"/>
    <mergeCell ref="F14:H14"/>
    <mergeCell ref="F20:H20"/>
    <mergeCell ref="F6:H6"/>
    <mergeCell ref="F7:H7"/>
    <mergeCell ref="F8:H8"/>
    <mergeCell ref="F9:H9"/>
    <mergeCell ref="F10:H10"/>
    <mergeCell ref="F1:H1"/>
    <mergeCell ref="F2:H2"/>
    <mergeCell ref="F3:H3"/>
    <mergeCell ref="F4:H4"/>
    <mergeCell ref="F5:H5"/>
  </mergeCells>
  <printOptions horizontalCentered="1" verticalCentered="1"/>
  <pageMargins left="0.7" right="0.7" top="0.75" bottom="0.75" header="0.3" footer="0.3"/>
  <pageSetup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29E416E-B28E-445E-A91B-96BF38E6759F}">
  <ds:schemaRefs>
    <ds:schemaRef ds:uri="http://schemas.microsoft.com/sharepoint/v3/contenttype/forms"/>
  </ds:schemaRefs>
</ds:datastoreItem>
</file>

<file path=customXml/itemProps2.xml><?xml version="1.0" encoding="utf-8"?>
<ds:datastoreItem xmlns:ds="http://schemas.openxmlformats.org/officeDocument/2006/customXml" ds:itemID="{95D8A513-AED5-482D-B5B9-C77821C33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E41C6DC-8941-42E6-BFE7-5965342CACEE}">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Tender Sheet</vt:lpstr>
      <vt:lpstr>Sheet1</vt:lpstr>
      <vt:lpstr>Sheet2</vt:lpstr>
      <vt:lpstr>Sheet3</vt:lpstr>
      <vt:lpstr>Sheet4</vt:lpstr>
      <vt:lpstr>Sheet5</vt:lpstr>
      <vt:lpstr>CPCB.SPCB</vt:lpstr>
      <vt:lpstr>'Tender Sheet'!Print_Area</vt:lpstr>
      <vt:lpstr>'Tender 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MP/Kumar Bharat, L-08S(MXES)</dc:creator>
  <cp:lastModifiedBy>MP/Kumar Rajesh, AM(SVR)</cp:lastModifiedBy>
  <cp:lastPrinted>2019-08-07T05:23:11Z</cp:lastPrinted>
  <dcterms:created xsi:type="dcterms:W3CDTF">2015-06-28T09:43:27Z</dcterms:created>
  <dcterms:modified xsi:type="dcterms:W3CDTF">2019-09-02T11:14:29Z</dcterms:modified>
</cp:coreProperties>
</file>