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Tender Sheet" sheetId="1" r:id="rId1"/>
  </sheets>
  <definedNames>
    <definedName name="_xlnm._FilterDatabase" localSheetId="0" hidden="1">'Tender Sheet'!$A$4:$O$91</definedName>
    <definedName name="_xlnm.Print_Area" localSheetId="0">'Tender Sheet'!$A$1:$N$91</definedName>
    <definedName name="_xlnm.Print_Titles" localSheetId="0">'Tender Sheet'!$1:$6</definedName>
  </definedNames>
  <calcPr calcId="145621"/>
</workbook>
</file>

<file path=xl/calcChain.xml><?xml version="1.0" encoding="utf-8"?>
<calcChain xmlns="http://schemas.openxmlformats.org/spreadsheetml/2006/main">
  <c r="C87" i="1" l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H47" i="1"/>
  <c r="M47" i="1" s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M8" i="1"/>
  <c r="A8" i="1"/>
  <c r="M7" i="1"/>
</calcChain>
</file>

<file path=xl/comments1.xml><?xml version="1.0" encoding="utf-8"?>
<comments xmlns="http://schemas.openxmlformats.org/spreadsheetml/2006/main">
  <authors>
    <author>G/E/FMEW_Kumar Vikram, (SVR)</author>
  </authors>
  <commentList>
    <comment ref="E1" authorId="0">
      <text>
        <r>
          <rPr>
            <b/>
            <sz val="16"/>
            <color indexed="81"/>
            <rFont val="Tahoma"/>
            <family val="2"/>
          </rPr>
          <t>Steel EZ
Validity period- 16 Jun to 15 Jul</t>
        </r>
      </text>
    </comment>
  </commentList>
</comments>
</file>

<file path=xl/sharedStrings.xml><?xml version="1.0" encoding="utf-8"?>
<sst xmlns="http://schemas.openxmlformats.org/spreadsheetml/2006/main" count="423" uniqueCount="194">
  <si>
    <r>
      <t>TENDER NO. MSIL/SVR/ Tender/</t>
    </r>
    <r>
      <rPr>
        <b/>
        <sz val="24"/>
        <color rgb="FFFF0000"/>
        <rFont val="Tahoma"/>
        <family val="2"/>
      </rPr>
      <t>660</t>
    </r>
  </si>
  <si>
    <t xml:space="preserve"> Tender Offer Sheet for Scrap Items</t>
  </si>
  <si>
    <t>Following Material  is available for sale on AS IS WHERE IS BASIS IN MSILG/MSILM/MPTE/MPTC/ROHTAK</t>
  </si>
  <si>
    <r>
      <t>PRE-BID DATE AND TIME :-</t>
    </r>
    <r>
      <rPr>
        <b/>
        <sz val="16"/>
        <color rgb="FFFF0000"/>
        <rFont val="Tahoma"/>
        <family val="2"/>
      </rPr>
      <t xml:space="preserve"> 08-Aug-19</t>
    </r>
    <r>
      <rPr>
        <b/>
        <sz val="16"/>
        <rFont val="Tahoma"/>
        <family val="2"/>
      </rPr>
      <t xml:space="preserve"> BETWEEN 1000 HRS TO 1300 HRS.
E BIDDING AUCTION DATE AND TIME  :-  </t>
    </r>
    <r>
      <rPr>
        <b/>
        <sz val="16"/>
        <color rgb="FFFF0000"/>
        <rFont val="Tahoma"/>
        <family val="2"/>
      </rPr>
      <t>09-Aug-19</t>
    </r>
    <r>
      <rPr>
        <b/>
        <sz val="16"/>
        <rFont val="Tahoma"/>
        <family val="2"/>
      </rPr>
      <t xml:space="preserve"> AT 0930 HRS Onwards</t>
    </r>
  </si>
  <si>
    <t>Sl. No.</t>
  </si>
  <si>
    <t xml:space="preserve">
Proposed
Validity 
</t>
  </si>
  <si>
    <t>ITEM CODE</t>
  </si>
  <si>
    <t xml:space="preserve">DESCRIPTION </t>
  </si>
  <si>
    <t>Unit</t>
  </si>
  <si>
    <t>Participation EMD (Rs.)</t>
  </si>
  <si>
    <t xml:space="preserve">SECURITY (RS.)    </t>
  </si>
  <si>
    <t>Qty. per Month (approx.)</t>
  </si>
  <si>
    <t>TOTAL TENDER QUANTITY (Approx.)</t>
  </si>
  <si>
    <t>Lifting frequency/
Schedule</t>
  </si>
  <si>
    <t>Gurgaon</t>
  </si>
  <si>
    <t>Manesar</t>
  </si>
  <si>
    <t>MPTE</t>
  </si>
  <si>
    <t>MPTC</t>
  </si>
  <si>
    <t>Rohtak</t>
  </si>
  <si>
    <t>1 Month</t>
  </si>
  <si>
    <t>GPCBP1</t>
  </si>
  <si>
    <t>Mix Scrap Of Production Cardboard/Thermocol</t>
  </si>
  <si>
    <t>KG</t>
  </si>
  <si>
    <t>5 /Day</t>
  </si>
  <si>
    <t>SPDCBP1-N</t>
  </si>
  <si>
    <t>Scrap of Cardboards</t>
  </si>
  <si>
    <t>3 /Day</t>
  </si>
  <si>
    <t>MPCBP2</t>
  </si>
  <si>
    <t>SPDCBP2-N</t>
  </si>
  <si>
    <t>2/Day</t>
  </si>
  <si>
    <t>MSPPP</t>
  </si>
  <si>
    <t>Mix Scrap Of Production packing Polythene</t>
  </si>
  <si>
    <t>Daily</t>
  </si>
  <si>
    <t>WS02</t>
  </si>
  <si>
    <t>Wood Pallets / Base / Wooden Box Sides / Solid Wood Batons</t>
  </si>
  <si>
    <t>WS02M</t>
  </si>
  <si>
    <t>WS03</t>
  </si>
  <si>
    <t>Packing Wood with Ply and Batons / Wood with Rough surface / Damaged (Cut) wood &amp; ply &amp; hardboard</t>
  </si>
  <si>
    <t>GMSCAPS</t>
  </si>
  <si>
    <t>Mix Scrap of Packing Caps (Plastic/Rubber/Paper Caps)</t>
  </si>
  <si>
    <t>3 Per Week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</si>
  <si>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</si>
  <si>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</si>
  <si>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</si>
  <si>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</si>
  <si>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</si>
  <si>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</si>
  <si>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Within 2 days after lifting intimation</t>
  </si>
  <si>
    <t>PB01-N</t>
  </si>
  <si>
    <t>Used, Broken Plastic bins/jar/cut drum/Helmets/Other Mix Plastic Material.</t>
  </si>
  <si>
    <t>1086N</t>
  </si>
  <si>
    <t>Scrap of Mix Plastic Material</t>
  </si>
  <si>
    <t>1100N</t>
  </si>
  <si>
    <t>Scrap Filters (Sheets / Rubber / PVC gloves / Rubber Caps etc.)</t>
  </si>
  <si>
    <t>UAF1</t>
  </si>
  <si>
    <t>Mix Scrap (Airfilter/FelTpad/Rubber/GlassWool Filters)</t>
  </si>
  <si>
    <t>GRWHEELS</t>
  </si>
  <si>
    <t>Old Used Rejected Grinding Wheels</t>
  </si>
  <si>
    <t>GLASS</t>
  </si>
  <si>
    <t>Used/Scrap Broken Glass</t>
  </si>
  <si>
    <t>INDWASTE2</t>
  </si>
  <si>
    <t>Industrial waste (Shredded paper)</t>
  </si>
  <si>
    <t>SIW02</t>
  </si>
  <si>
    <t>Industrial Waste (Paper/Plastic/Poly/Cardboard )</t>
  </si>
  <si>
    <t>2 per Week</t>
  </si>
  <si>
    <t>1096-N</t>
  </si>
  <si>
    <t>Scrap Dry Mixed Metal Dust</t>
  </si>
  <si>
    <t>Weekly</t>
  </si>
  <si>
    <t>CW01</t>
  </si>
  <si>
    <t>Used Castor Wheels W/W/O RBBR/BKTS</t>
  </si>
  <si>
    <t>MECH01</t>
  </si>
  <si>
    <t>Mixed Scrap of Used/Damaged Mechanical items</t>
  </si>
  <si>
    <t>MS-2</t>
  </si>
  <si>
    <t>Scrap of Heavy Melting scrap</t>
  </si>
  <si>
    <t>MPSD</t>
  </si>
  <si>
    <t>Scrap of Burned Plastic Lumps.</t>
  </si>
  <si>
    <t>SDESICCANT</t>
  </si>
  <si>
    <t>Scrap Of Desiccant</t>
  </si>
  <si>
    <t>PRUN</t>
  </si>
  <si>
    <t>Scrap of Plastic Runner</t>
  </si>
  <si>
    <t>RMIS-2</t>
  </si>
  <si>
    <t>Scrap of Cut ply/Wood/paper/polythene/packing waste etc.</t>
  </si>
  <si>
    <t>RACSVC1</t>
  </si>
  <si>
    <t>Scrap of Nonferrous Items (Aluminium Cable/Sheets/Vessels/Channels etc.).</t>
  </si>
  <si>
    <t>RAS01</t>
  </si>
  <si>
    <t>Scrap of Iron &amp; Steel (Assorted Steel).</t>
  </si>
  <si>
    <t>RCCABLE</t>
  </si>
  <si>
    <t>Scrap Copper Cables</t>
  </si>
  <si>
    <t>HAZDRMALL</t>
  </si>
  <si>
    <t>Scrap Hazardous Drums All Types &amp; Sizes.</t>
  </si>
  <si>
    <t>RUOIL</t>
  </si>
  <si>
    <t>Used Oil</t>
  </si>
  <si>
    <t>LTR</t>
  </si>
  <si>
    <t>One Time</t>
  </si>
  <si>
    <t>RPMPM660</t>
  </si>
  <si>
    <t>Scrap of Mix Plastic Material(doors, helmet, bins etc)</t>
  </si>
  <si>
    <r>
      <t>GPIND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660AS</t>
    </r>
  </si>
  <si>
    <t>Scrap of Used/Obsolete Electric Induction of CVLP-P</t>
  </si>
  <si>
    <t>NO</t>
  </si>
  <si>
    <r>
      <t>GPITEW2</t>
    </r>
    <r>
      <rPr>
        <b/>
        <sz val="16"/>
        <color rgb="FF0000FF"/>
        <rFont val="Tahoma"/>
        <family val="2"/>
      </rPr>
      <t>5</t>
    </r>
    <r>
      <rPr>
        <sz val="16"/>
        <color rgb="FFFF0000"/>
        <rFont val="Tahoma"/>
        <family val="2"/>
      </rPr>
      <t>660</t>
    </r>
  </si>
  <si>
    <t>Scrap of Used/Obsolete Desktop TFT Screen</t>
  </si>
  <si>
    <r>
      <t>GPCEEW2</t>
    </r>
    <r>
      <rPr>
        <b/>
        <sz val="16"/>
        <color rgb="FF0000FF"/>
        <rFont val="Tahoma"/>
        <family val="2"/>
      </rPr>
      <t>3</t>
    </r>
    <r>
      <rPr>
        <sz val="16"/>
        <color rgb="FFFF0000"/>
        <rFont val="Tahoma"/>
        <family val="2"/>
      </rPr>
      <t>660AS</t>
    </r>
  </si>
  <si>
    <t>Scrap of Used/Obsolete Water Cooler of EMM-G2</t>
  </si>
  <si>
    <t>GPNDXC660AS</t>
  </si>
  <si>
    <t>Scrap of Used/Obsolete Non Dx AC Chillers of EMM-G2(R &amp; D)</t>
  </si>
  <si>
    <t>MCAWS660AS</t>
  </si>
  <si>
    <t>Scrap of Used/Obsolete Air Washer System for finishing Area GDC of EMM-M1</t>
  </si>
  <si>
    <r>
      <t>GPCEEW4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660AS</t>
    </r>
  </si>
  <si>
    <t>Scrap of Used/Obsolete Air Conditioner &amp; Acc. of WRHS-G</t>
  </si>
  <si>
    <r>
      <t>GPCPAS</t>
    </r>
    <r>
      <rPr>
        <b/>
        <sz val="16"/>
        <color rgb="FF0000FF"/>
        <rFont val="Tahoma"/>
        <family val="2"/>
      </rPr>
      <t>49</t>
    </r>
    <r>
      <rPr>
        <sz val="16"/>
        <color rgb="FFFF0000"/>
        <rFont val="Tahoma"/>
        <family val="2"/>
      </rPr>
      <t>660AS</t>
    </r>
  </si>
  <si>
    <t>Scrap of Used/Obsolete CCTV Camera, PA System &amp; Strapping Machine of WRHS-G</t>
  </si>
  <si>
    <t>THINNER</t>
  </si>
  <si>
    <t>Used/Waste Thinner</t>
  </si>
  <si>
    <r>
      <t>GPCBRN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660AS</t>
    </r>
  </si>
  <si>
    <t>Scrap of Used/Obsolete Cooking Burner of CVLP-P</t>
  </si>
  <si>
    <r>
      <t>GPCVT</t>
    </r>
    <r>
      <rPr>
        <b/>
        <sz val="16"/>
        <color rgb="FF0000FF"/>
        <rFont val="Tahoma"/>
        <family val="2"/>
      </rPr>
      <t>3</t>
    </r>
    <r>
      <rPr>
        <sz val="16"/>
        <color rgb="FFFF0000"/>
        <rFont val="Tahoma"/>
        <family val="2"/>
      </rPr>
      <t>660AS</t>
    </r>
  </si>
  <si>
    <t>Scrap of Used/Obsolete CVT of CVLP-P</t>
  </si>
  <si>
    <r>
      <t>GPCEEW3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660AS</t>
    </r>
  </si>
  <si>
    <t>Scrap of Used/ Obsolete Washing Machine of CVLP-P</t>
  </si>
  <si>
    <r>
      <t>GPCEEW2</t>
    </r>
    <r>
      <rPr>
        <b/>
        <sz val="16"/>
        <color rgb="FF0000FF"/>
        <rFont val="Tahoma"/>
        <family val="2"/>
      </rPr>
      <t>2</t>
    </r>
    <r>
      <rPr>
        <sz val="16"/>
        <color rgb="FFFF0000"/>
        <rFont val="Tahoma"/>
        <family val="2"/>
      </rPr>
      <t>660AS</t>
    </r>
  </si>
  <si>
    <t>Scrap of Used/Obsolete Refrigerator, Deepfreezer of CVLP-P</t>
  </si>
  <si>
    <t>MECLAB658</t>
  </si>
  <si>
    <t>Scrap of Used/Obsolete Lead Acid battries</t>
  </si>
  <si>
    <r>
      <t>GPRTS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660AS</t>
    </r>
  </si>
  <si>
    <t>Scrap of Used/Obsolete Rack Type Server of R&amp;D</t>
  </si>
  <si>
    <r>
      <t>GPCDBS</t>
    </r>
    <r>
      <rPr>
        <b/>
        <sz val="16"/>
        <color rgb="FF0000FF"/>
        <rFont val="Tahoma"/>
        <family val="2"/>
      </rPr>
      <t>1</t>
    </r>
    <r>
      <rPr>
        <sz val="16"/>
        <color rgb="FFFF0000"/>
        <rFont val="Tahoma"/>
        <family val="2"/>
      </rPr>
      <t>660</t>
    </r>
  </si>
  <si>
    <t>Scrap of Used/Obsolete Combined Disc and Bobbin Sander of R&amp;D</t>
  </si>
  <si>
    <t>GPFTSCLR660</t>
  </si>
  <si>
    <t>Scrap of Used/Obsolete Filter Tank &amp; Stage Cooler of EMM-G2</t>
  </si>
  <si>
    <t>GPPTSDC660</t>
  </si>
  <si>
    <t>Scrap of Used/Obsolete Pre-treatment simulator &amp; Ducting of (TTSF) AS3 &amp; AS1</t>
  </si>
  <si>
    <t>GPCNSTTP660</t>
  </si>
  <si>
    <t>Scrap of Used/Obsolete Stove, kettle and Taps of Canteen</t>
  </si>
  <si>
    <t>SCATCON</t>
  </si>
  <si>
    <t>Scrap of Catalytic Convertor</t>
  </si>
  <si>
    <t>MTOOLS-1</t>
  </si>
  <si>
    <t>Mixed Used Broken Tools</t>
  </si>
  <si>
    <t>EM-02</t>
  </si>
  <si>
    <t>Used/Obsolete Electric Motor</t>
  </si>
  <si>
    <t>GPTHNMR660</t>
  </si>
  <si>
    <t xml:space="preserve">Scrap of Used/Obsolete Temporary Hail Net &amp; Rope </t>
  </si>
  <si>
    <t>SCBA1</t>
  </si>
  <si>
    <t>Scrap of Non Ferrous Items (Mix Brass/Copper/AL)</t>
  </si>
  <si>
    <t>MSPG</t>
  </si>
  <si>
    <t>Scrap of Plastic Grains</t>
  </si>
  <si>
    <t>TOOLS</t>
  </si>
  <si>
    <t>Scrap of Iron &amp; Steel (HSS/MS Tools/Drill Bits etc)</t>
  </si>
  <si>
    <r>
      <t>GPCROWN</t>
    </r>
    <r>
      <rPr>
        <b/>
        <sz val="16"/>
        <color rgb="FF0000FF"/>
        <rFont val="Tahoma"/>
        <family val="2"/>
      </rPr>
      <t>2</t>
    </r>
    <r>
      <rPr>
        <sz val="16"/>
        <rFont val="Tahoma"/>
        <family val="2"/>
      </rPr>
      <t>660AS</t>
    </r>
  </si>
  <si>
    <t>Scrap of Used/Obsolete Crown C &amp; F of WRHS-G</t>
  </si>
  <si>
    <t>GPCWSC660AS</t>
  </si>
  <si>
    <t>Scrap of Used/Obsolete Scissor Lift,Crown Wave &amp; Cooler of WRHS-G</t>
  </si>
  <si>
    <t>GCOILS1-660</t>
  </si>
  <si>
    <t>Scrap coils (Size 0.80x1235)</t>
  </si>
  <si>
    <t>GCOILS2-660</t>
  </si>
  <si>
    <t>Scrap coils (Size 0.65x1110)</t>
  </si>
  <si>
    <t>GCOILS3-660</t>
  </si>
  <si>
    <t>Scrap coils (Size 0.80x1025)</t>
  </si>
  <si>
    <t>GCOILS4-660</t>
  </si>
  <si>
    <t>Scrap coils (Size 0.80x1300)</t>
  </si>
  <si>
    <t>MCOILS1-660</t>
  </si>
  <si>
    <t>Scrap coils (Size 0.80x512)</t>
  </si>
  <si>
    <t>MCOILS2-660</t>
  </si>
  <si>
    <t>Scrap coils (Size 0.1x1430)</t>
  </si>
  <si>
    <t>MCOILS3-660</t>
  </si>
  <si>
    <t>Scrap coils (Size 0.65x1515)</t>
  </si>
  <si>
    <t>MCOILS4-660</t>
  </si>
  <si>
    <t>Scrap coils (Size 0.65x1149)</t>
  </si>
  <si>
    <t>MCOILS5-660</t>
  </si>
  <si>
    <t>Scrap coils (Size 0.55x800)</t>
  </si>
  <si>
    <t>MCOILS6-660</t>
  </si>
  <si>
    <t>Scrap coils (Size 0.50x770)</t>
  </si>
  <si>
    <t>MCOILS7-660</t>
  </si>
  <si>
    <t>Scrap coils (Size 0.1x1400)</t>
  </si>
  <si>
    <t>MCOILS8-660</t>
  </si>
  <si>
    <t>Scrap coils (Size 0.65x1416)</t>
  </si>
  <si>
    <t>MCOILS9-660</t>
  </si>
  <si>
    <t>Scrap coils (Size 0.60x1610)</t>
  </si>
  <si>
    <t>MCOILS10-660</t>
  </si>
  <si>
    <t>Scrap coils (Size 0.65x1075)</t>
  </si>
  <si>
    <t>MVMMI660AS</t>
  </si>
  <si>
    <t>Scrap of Used/Obsolete Exhaust manhole doors, plante of ASU drain pan &amp; support structure and other items of paint mixing room of PNE</t>
  </si>
  <si>
    <t>GPFUR660AS</t>
  </si>
  <si>
    <t>Scrap of Used/Obsolete Furniture Items(Crockery Rack, Shoe Rack, Dining Table, sofa set, double bed, study table &amp; book case) of CVLP-P</t>
  </si>
  <si>
    <t>MVLAFR658</t>
  </si>
  <si>
    <t>Used/Obsolete scrap of Low Adhesive Film Rolls</t>
  </si>
  <si>
    <t>GPULFM658</t>
  </si>
  <si>
    <t>Used/Obsolete Ulra Filtration Membrane of WTP</t>
  </si>
  <si>
    <t>GPCHAIR658</t>
  </si>
  <si>
    <t>Used/Obsolete Plastic &amp; Iron Mix Chairs of Canteen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</si>
  <si>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 EMD is liable to be forfeited.    </t>
  </si>
  <si>
    <t>MSIL reserves the right to withhold any tender in full or part without assigning any reason &amp; will not be binding on MSIL.</t>
  </si>
  <si>
    <r>
      <t xml:space="preserve">For hazardous items (S. No. </t>
    </r>
    <r>
      <rPr>
        <sz val="16"/>
        <color rgb="FFFF0000"/>
        <rFont val="Tahoma"/>
        <family val="2"/>
      </rPr>
      <t>31 to 33 and 35 to 49</t>
    </r>
    <r>
      <rPr>
        <sz val="16"/>
        <color theme="1"/>
        <rFont val="Tahoma"/>
        <family val="2"/>
      </rPr>
      <t>) refer terms &amp; condition Part 1, Clause No. 20 Part-A, B &amp; C.</t>
    </r>
  </si>
  <si>
    <t>MSIL reserves the right to change the validity period of the tenders without assigning any reason &amp; will be binding on the parties at any time even after the tender is closed and no claim will be entertained.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</si>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</sst>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Tahoma"/>
      <family val="2"/>
    </font>
    <font>
      <b/>
      <sz val="24"/>
      <color rgb="FFFF000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6"/>
      <color rgb="FFFF0000"/>
      <name val="Tahoma"/>
      <family val="2"/>
    </font>
    <font>
      <sz val="16"/>
      <color rgb="FF0000FF"/>
      <name val="Tahoma"/>
      <family val="2"/>
    </font>
    <font>
      <b/>
      <sz val="18"/>
      <name val="Tahoma"/>
      <family val="2"/>
    </font>
    <font>
      <sz val="16"/>
      <color rgb="FFFF0000"/>
      <name val="Tahoma"/>
      <family val="2"/>
    </font>
    <font>
      <sz val="16"/>
      <color theme="1"/>
      <name val="Tahoma"/>
      <family val="2"/>
    </font>
    <font>
      <b/>
      <sz val="16"/>
      <color rgb="FF0000FF"/>
      <name val="Tahoma"/>
      <family val="2"/>
    </font>
    <font>
      <sz val="15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5" fillId="0" borderId="0" xfId="0" applyFont="1" applyFill="1"/>
    <xf numFmtId="0" fontId="6" fillId="0" borderId="8" xfId="2" applyFont="1" applyFill="1" applyBorder="1" applyAlignment="1">
      <alignment horizontal="left" vertical="center" wrapText="1"/>
    </xf>
    <xf numFmtId="0" fontId="6" fillId="0" borderId="9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4" fontId="5" fillId="0" borderId="31" xfId="1" applyNumberFormat="1" applyFont="1" applyFill="1" applyBorder="1" applyAlignment="1">
      <alignment horizontal="center" vertical="center" wrapText="1"/>
    </xf>
    <xf numFmtId="164" fontId="5" fillId="0" borderId="32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164" fontId="5" fillId="3" borderId="36" xfId="1" applyNumberFormat="1" applyFont="1" applyFill="1" applyBorder="1" applyAlignment="1">
      <alignment horizontal="center" vertical="center" wrapText="1"/>
    </xf>
    <xf numFmtId="164" fontId="5" fillId="3" borderId="37" xfId="1" applyNumberFormat="1" applyFont="1" applyFill="1" applyBorder="1" applyAlignment="1">
      <alignment horizontal="center" vertical="center" wrapText="1"/>
    </xf>
    <xf numFmtId="164" fontId="5" fillId="3" borderId="35" xfId="1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4" borderId="15" xfId="1" applyNumberFormat="1" applyFont="1" applyFill="1" applyBorder="1" applyAlignment="1">
      <alignment horizontal="center" vertical="center" wrapText="1"/>
    </xf>
    <xf numFmtId="164" fontId="5" fillId="4" borderId="30" xfId="1" applyNumberFormat="1" applyFont="1" applyFill="1" applyBorder="1" applyAlignment="1">
      <alignment horizontal="center" vertical="center" wrapText="1"/>
    </xf>
    <xf numFmtId="164" fontId="5" fillId="4" borderId="31" xfId="1" applyNumberFormat="1" applyFont="1" applyFill="1" applyBorder="1" applyAlignment="1">
      <alignment horizontal="center" vertical="center" wrapText="1"/>
    </xf>
    <xf numFmtId="164" fontId="5" fillId="4" borderId="32" xfId="1" applyNumberFormat="1" applyFont="1" applyFill="1" applyBorder="1" applyAlignment="1">
      <alignment horizontal="center" vertical="center" wrapText="1"/>
    </xf>
    <xf numFmtId="164" fontId="5" fillId="4" borderId="33" xfId="1" applyNumberFormat="1" applyFont="1" applyFill="1" applyBorder="1" applyAlignment="1">
      <alignment horizontal="center" vertical="center" wrapText="1"/>
    </xf>
    <xf numFmtId="164" fontId="5" fillId="4" borderId="19" xfId="1" applyNumberFormat="1" applyFont="1" applyFill="1" applyBorder="1" applyAlignment="1">
      <alignment horizontal="center" vertical="center" wrapText="1"/>
    </xf>
    <xf numFmtId="164" fontId="5" fillId="4" borderId="35" xfId="1" applyNumberFormat="1" applyFont="1" applyFill="1" applyBorder="1" applyAlignment="1">
      <alignment horizontal="center" vertical="center" wrapText="1"/>
    </xf>
    <xf numFmtId="164" fontId="5" fillId="4" borderId="36" xfId="1" applyNumberFormat="1" applyFont="1" applyFill="1" applyBorder="1" applyAlignment="1">
      <alignment horizontal="center" vertical="center" wrapText="1"/>
    </xf>
    <xf numFmtId="164" fontId="5" fillId="4" borderId="37" xfId="1" applyNumberFormat="1" applyFont="1" applyFill="1" applyBorder="1" applyAlignment="1">
      <alignment horizontal="center" vertical="center" wrapText="1"/>
    </xf>
    <xf numFmtId="164" fontId="5" fillId="4" borderId="38" xfId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164" fontId="5" fillId="3" borderId="38" xfId="1" applyNumberFormat="1" applyFont="1" applyFill="1" applyBorder="1" applyAlignment="1">
      <alignment horizontal="center" vertical="center" wrapText="1"/>
    </xf>
    <xf numFmtId="164" fontId="11" fillId="0" borderId="39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5" fillId="4" borderId="22" xfId="1" applyNumberFormat="1" applyFont="1" applyFill="1" applyBorder="1" applyAlignment="1">
      <alignment horizontal="center" vertical="center" wrapText="1"/>
    </xf>
    <xf numFmtId="164" fontId="5" fillId="4" borderId="42" xfId="1" applyNumberFormat="1" applyFont="1" applyFill="1" applyBorder="1" applyAlignment="1">
      <alignment horizontal="center" vertical="center" wrapText="1"/>
    </xf>
    <xf numFmtId="164" fontId="5" fillId="4" borderId="43" xfId="1" applyNumberFormat="1" applyFont="1" applyFill="1" applyBorder="1" applyAlignment="1">
      <alignment horizontal="center" vertical="center" wrapText="1"/>
    </xf>
    <xf numFmtId="164" fontId="5" fillId="4" borderId="44" xfId="1" applyNumberFormat="1" applyFont="1" applyFill="1" applyBorder="1" applyAlignment="1">
      <alignment horizontal="center" vertical="center" wrapText="1"/>
    </xf>
    <xf numFmtId="164" fontId="5" fillId="4" borderId="45" xfId="1" applyNumberFormat="1" applyFont="1" applyFill="1" applyBorder="1" applyAlignment="1">
      <alignment horizontal="center" vertical="center" wrapText="1"/>
    </xf>
    <xf numFmtId="164" fontId="11" fillId="0" borderId="46" xfId="1" applyNumberFormat="1" applyFont="1" applyFill="1" applyBorder="1" applyAlignment="1">
      <alignment horizontal="center" vertical="center" wrapText="1"/>
    </xf>
    <xf numFmtId="164" fontId="11" fillId="0" borderId="47" xfId="1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 vertical="center" wrapText="1"/>
    </xf>
    <xf numFmtId="164" fontId="5" fillId="4" borderId="24" xfId="1" applyNumberFormat="1" applyFont="1" applyFill="1" applyBorder="1" applyAlignment="1">
      <alignment horizontal="center" vertical="center" wrapText="1"/>
    </xf>
    <xf numFmtId="164" fontId="5" fillId="4" borderId="48" xfId="1" applyNumberFormat="1" applyFont="1" applyFill="1" applyBorder="1" applyAlignment="1">
      <alignment horizontal="center" vertical="center" wrapText="1"/>
    </xf>
    <xf numFmtId="164" fontId="5" fillId="4" borderId="49" xfId="1" applyNumberFormat="1" applyFont="1" applyFill="1" applyBorder="1" applyAlignment="1">
      <alignment horizontal="center" vertical="center" wrapText="1"/>
    </xf>
    <xf numFmtId="164" fontId="5" fillId="4" borderId="50" xfId="1" applyNumberFormat="1" applyFont="1" applyFill="1" applyBorder="1" applyAlignment="1">
      <alignment horizontal="center" vertical="center" wrapText="1"/>
    </xf>
    <xf numFmtId="164" fontId="5" fillId="4" borderId="51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>
      <alignment horizontal="center" vertical="center" wrapText="1"/>
    </xf>
    <xf numFmtId="164" fontId="12" fillId="0" borderId="40" xfId="1" applyNumberFormat="1" applyFont="1" applyFill="1" applyBorder="1" applyAlignment="1">
      <alignment horizontal="center" vertical="center" wrapText="1"/>
    </xf>
    <xf numFmtId="164" fontId="12" fillId="4" borderId="52" xfId="1" applyNumberFormat="1" applyFont="1" applyFill="1" applyBorder="1" applyAlignment="1">
      <alignment horizontal="center" vertical="center" wrapText="1"/>
    </xf>
    <xf numFmtId="164" fontId="12" fillId="4" borderId="53" xfId="1" applyNumberFormat="1" applyFont="1" applyFill="1" applyBorder="1" applyAlignment="1">
      <alignment horizontal="center" vertical="center" wrapText="1"/>
    </xf>
    <xf numFmtId="164" fontId="12" fillId="4" borderId="54" xfId="1" applyNumberFormat="1" applyFont="1" applyFill="1" applyBorder="1" applyAlignment="1">
      <alignment horizontal="center" vertical="center" wrapText="1"/>
    </xf>
    <xf numFmtId="164" fontId="12" fillId="4" borderId="55" xfId="1" applyNumberFormat="1" applyFont="1" applyFill="1" applyBorder="1" applyAlignment="1">
      <alignment horizontal="center" vertical="center" wrapText="1"/>
    </xf>
    <xf numFmtId="164" fontId="12" fillId="0" borderId="20" xfId="1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 vertical="center" wrapText="1"/>
    </xf>
    <xf numFmtId="0" fontId="12" fillId="4" borderId="46" xfId="0" applyFont="1" applyFill="1" applyBorder="1" applyAlignment="1">
      <alignment horizontal="center" vertical="center" wrapText="1"/>
    </xf>
    <xf numFmtId="164" fontId="12" fillId="0" borderId="19" xfId="1" applyNumberFormat="1" applyFont="1" applyFill="1" applyBorder="1" applyAlignment="1">
      <alignment horizontal="center" vertical="center" wrapText="1"/>
    </xf>
    <xf numFmtId="164" fontId="12" fillId="4" borderId="35" xfId="1" applyNumberFormat="1" applyFont="1" applyFill="1" applyBorder="1" applyAlignment="1">
      <alignment horizontal="center" vertical="center" wrapText="1"/>
    </xf>
    <xf numFmtId="164" fontId="12" fillId="4" borderId="36" xfId="1" applyNumberFormat="1" applyFont="1" applyFill="1" applyBorder="1" applyAlignment="1">
      <alignment horizontal="center" vertical="center" wrapText="1"/>
    </xf>
    <xf numFmtId="164" fontId="12" fillId="0" borderId="36" xfId="1" applyNumberFormat="1" applyFont="1" applyFill="1" applyBorder="1" applyAlignment="1">
      <alignment horizontal="center" vertical="center" wrapText="1"/>
    </xf>
    <xf numFmtId="164" fontId="12" fillId="0" borderId="37" xfId="1" applyNumberFormat="1" applyFont="1" applyFill="1" applyBorder="1" applyAlignment="1">
      <alignment horizontal="center" vertical="center" wrapText="1"/>
    </xf>
    <xf numFmtId="164" fontId="12" fillId="0" borderId="38" xfId="1" applyNumberFormat="1" applyFont="1" applyFill="1" applyBorder="1" applyAlignment="1">
      <alignment horizontal="center" vertical="center" wrapText="1"/>
    </xf>
    <xf numFmtId="164" fontId="12" fillId="0" borderId="39" xfId="1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164" fontId="12" fillId="4" borderId="19" xfId="1" applyNumberFormat="1" applyFont="1" applyFill="1" applyBorder="1" applyAlignment="1">
      <alignment horizontal="center" vertical="center" wrapText="1"/>
    </xf>
    <xf numFmtId="164" fontId="12" fillId="0" borderId="35" xfId="1" applyNumberFormat="1" applyFont="1" applyFill="1" applyBorder="1" applyAlignment="1">
      <alignment horizontal="center" vertical="center" wrapText="1"/>
    </xf>
    <xf numFmtId="164" fontId="12" fillId="4" borderId="37" xfId="1" applyNumberFormat="1" applyFont="1" applyFill="1" applyBorder="1" applyAlignment="1">
      <alignment horizontal="center" vertical="center" wrapText="1"/>
    </xf>
    <xf numFmtId="164" fontId="5" fillId="4" borderId="39" xfId="1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56" xfId="2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0" fontId="5" fillId="0" borderId="58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164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2" fillId="0" borderId="61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5" fillId="0" borderId="62" xfId="2" applyFont="1" applyFill="1" applyBorder="1" applyAlignment="1">
      <alignment vertical="center" wrapText="1"/>
    </xf>
    <xf numFmtId="0" fontId="5" fillId="0" borderId="63" xfId="2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15" fillId="0" borderId="0" xfId="0" applyFont="1" applyFill="1"/>
    <xf numFmtId="0" fontId="16" fillId="0" borderId="0" xfId="0" applyFont="1" applyFill="1"/>
  </cellXfs>
  <cellStyles count="4">
    <cellStyle name="Comma" xfId="1" builtinId="3"/>
    <cellStyle name="Comma 5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55" zoomScaleNormal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7" sqref="F7:F86"/>
    </sheetView>
  </sheetViews>
  <sheetFormatPr defaultRowHeight="14.25" x14ac:dyDescent="0.2"/>
  <cols>
    <col min="1" max="1" width="11" style="162" customWidth="1"/>
    <col min="2" max="2" width="20.28515625" style="162" customWidth="1"/>
    <col min="3" max="3" width="32.85546875" style="162" customWidth="1"/>
    <col min="4" max="4" width="103.85546875" style="162" customWidth="1"/>
    <col min="5" max="5" width="8" style="162" bestFit="1" customWidth="1"/>
    <col min="6" max="6" width="23.85546875" style="162" customWidth="1"/>
    <col min="7" max="7" width="24.28515625" style="162" customWidth="1"/>
    <col min="8" max="8" width="23.42578125" style="162" customWidth="1"/>
    <col min="9" max="9" width="19.85546875" style="162" customWidth="1"/>
    <col min="10" max="10" width="22.42578125" style="162" customWidth="1"/>
    <col min="11" max="12" width="19.42578125" style="162" customWidth="1"/>
    <col min="13" max="13" width="20.42578125" style="162" customWidth="1"/>
    <col min="14" max="14" width="32.28515625" style="162" customWidth="1"/>
    <col min="15" max="15" width="23.42578125" style="161" customWidth="1"/>
    <col min="16" max="16384" width="9.140625" style="161"/>
  </cols>
  <sheetData>
    <row r="1" spans="1:15" s="8" customFormat="1" ht="30.75" thickBot="1" x14ac:dyDescent="0.3">
      <c r="A1" s="1" t="s">
        <v>0</v>
      </c>
      <c r="B1" s="2"/>
      <c r="C1" s="2"/>
      <c r="D1" s="3"/>
      <c r="E1" s="4" t="s">
        <v>1</v>
      </c>
      <c r="F1" s="5"/>
      <c r="G1" s="6"/>
      <c r="H1" s="6"/>
      <c r="I1" s="6"/>
      <c r="J1" s="6"/>
      <c r="K1" s="6"/>
      <c r="L1" s="6"/>
      <c r="M1" s="6"/>
      <c r="N1" s="7"/>
    </row>
    <row r="2" spans="1:15" s="8" customFormat="1" ht="39.950000000000003" customHeight="1" x14ac:dyDescent="0.25">
      <c r="A2" s="9" t="s">
        <v>2</v>
      </c>
      <c r="B2" s="9"/>
      <c r="C2" s="9"/>
      <c r="D2" s="9"/>
      <c r="E2" s="9"/>
      <c r="F2" s="9"/>
      <c r="G2" s="10"/>
      <c r="H2" s="11" t="s">
        <v>3</v>
      </c>
      <c r="I2" s="12"/>
      <c r="J2" s="12"/>
      <c r="K2" s="12"/>
      <c r="L2" s="12"/>
      <c r="M2" s="12"/>
      <c r="N2" s="13"/>
    </row>
    <row r="3" spans="1:15" s="8" customFormat="1" ht="39.950000000000003" customHeight="1" thickBot="1" x14ac:dyDescent="0.3">
      <c r="A3" s="14"/>
      <c r="B3" s="14"/>
      <c r="C3" s="14"/>
      <c r="D3" s="14"/>
      <c r="E3" s="14"/>
      <c r="F3" s="14"/>
      <c r="G3" s="15"/>
      <c r="H3" s="16"/>
      <c r="I3" s="17"/>
      <c r="J3" s="17"/>
      <c r="K3" s="17"/>
      <c r="L3" s="17"/>
      <c r="M3" s="17"/>
      <c r="N3" s="18"/>
    </row>
    <row r="4" spans="1:15" s="8" customFormat="1" ht="31.5" customHeight="1" x14ac:dyDescent="0.25">
      <c r="A4" s="19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1" t="s">
        <v>9</v>
      </c>
      <c r="G4" s="21" t="s">
        <v>10</v>
      </c>
      <c r="H4" s="22" t="s">
        <v>11</v>
      </c>
      <c r="I4" s="23"/>
      <c r="J4" s="23"/>
      <c r="K4" s="23"/>
      <c r="L4" s="21"/>
      <c r="M4" s="24" t="s">
        <v>12</v>
      </c>
      <c r="N4" s="25" t="s">
        <v>13</v>
      </c>
    </row>
    <row r="5" spans="1:15" s="8" customFormat="1" ht="31.5" customHeight="1" thickBot="1" x14ac:dyDescent="0.3">
      <c r="A5" s="26"/>
      <c r="B5" s="27"/>
      <c r="C5" s="27"/>
      <c r="D5" s="27"/>
      <c r="E5" s="27"/>
      <c r="F5" s="28"/>
      <c r="G5" s="28"/>
      <c r="H5" s="29"/>
      <c r="I5" s="30"/>
      <c r="J5" s="30"/>
      <c r="K5" s="30"/>
      <c r="L5" s="31"/>
      <c r="M5" s="32"/>
      <c r="N5" s="33"/>
    </row>
    <row r="6" spans="1:15" s="8" customFormat="1" ht="20.25" customHeight="1" thickBot="1" x14ac:dyDescent="0.3">
      <c r="A6" s="34"/>
      <c r="B6" s="35"/>
      <c r="C6" s="35"/>
      <c r="D6" s="35"/>
      <c r="E6" s="35"/>
      <c r="F6" s="31"/>
      <c r="G6" s="31"/>
      <c r="H6" s="36" t="s">
        <v>14</v>
      </c>
      <c r="I6" s="37" t="s">
        <v>15</v>
      </c>
      <c r="J6" s="37" t="s">
        <v>16</v>
      </c>
      <c r="K6" s="38" t="s">
        <v>17</v>
      </c>
      <c r="L6" s="39" t="s">
        <v>18</v>
      </c>
      <c r="M6" s="40"/>
      <c r="N6" s="41"/>
    </row>
    <row r="7" spans="1:15" s="53" customFormat="1" ht="60" customHeight="1" x14ac:dyDescent="0.25">
      <c r="A7" s="42">
        <v>1</v>
      </c>
      <c r="B7" s="42" t="s">
        <v>19</v>
      </c>
      <c r="C7" s="43" t="s">
        <v>20</v>
      </c>
      <c r="D7" s="44" t="s">
        <v>21</v>
      </c>
      <c r="E7" s="42" t="s">
        <v>22</v>
      </c>
      <c r="F7" s="45">
        <v>200000</v>
      </c>
      <c r="G7" s="46">
        <v>60000</v>
      </c>
      <c r="H7" s="47">
        <v>125000</v>
      </c>
      <c r="I7" s="48">
        <v>0</v>
      </c>
      <c r="J7" s="48">
        <v>0</v>
      </c>
      <c r="K7" s="49">
        <v>0</v>
      </c>
      <c r="L7" s="50">
        <v>0</v>
      </c>
      <c r="M7" s="51">
        <f t="shared" ref="M7:M86" si="0">SUM(H7:L7)</f>
        <v>125000</v>
      </c>
      <c r="N7" s="42" t="s">
        <v>23</v>
      </c>
      <c r="O7" s="52"/>
    </row>
    <row r="8" spans="1:15" s="53" customFormat="1" ht="60" customHeight="1" x14ac:dyDescent="0.25">
      <c r="A8" s="54">
        <f>+A7+1</f>
        <v>2</v>
      </c>
      <c r="B8" s="54" t="s">
        <v>19</v>
      </c>
      <c r="C8" s="54" t="s">
        <v>24</v>
      </c>
      <c r="D8" s="55" t="s">
        <v>25</v>
      </c>
      <c r="E8" s="54" t="s">
        <v>22</v>
      </c>
      <c r="F8" s="56"/>
      <c r="G8" s="57">
        <v>45000</v>
      </c>
      <c r="H8" s="58">
        <v>117000</v>
      </c>
      <c r="I8" s="59">
        <v>0</v>
      </c>
      <c r="J8" s="59">
        <v>0</v>
      </c>
      <c r="K8" s="60">
        <v>0</v>
      </c>
      <c r="L8" s="61">
        <v>0</v>
      </c>
      <c r="M8" s="62">
        <f t="shared" si="0"/>
        <v>117000</v>
      </c>
      <c r="N8" s="54" t="s">
        <v>26</v>
      </c>
      <c r="O8" s="52"/>
    </row>
    <row r="9" spans="1:15" s="53" customFormat="1" ht="60" customHeight="1" x14ac:dyDescent="0.25">
      <c r="A9" s="54">
        <f t="shared" ref="A9:A72" si="1">+A8+1</f>
        <v>3</v>
      </c>
      <c r="B9" s="54" t="s">
        <v>19</v>
      </c>
      <c r="C9" s="63" t="s">
        <v>27</v>
      </c>
      <c r="D9" s="64" t="s">
        <v>21</v>
      </c>
      <c r="E9" s="54" t="s">
        <v>22</v>
      </c>
      <c r="F9" s="56"/>
      <c r="G9" s="65">
        <v>77000</v>
      </c>
      <c r="H9" s="58">
        <v>0</v>
      </c>
      <c r="I9" s="66">
        <v>83000</v>
      </c>
      <c r="J9" s="66">
        <v>42000</v>
      </c>
      <c r="K9" s="67">
        <v>1700</v>
      </c>
      <c r="L9" s="61">
        <v>0</v>
      </c>
      <c r="M9" s="62">
        <f t="shared" si="0"/>
        <v>126700</v>
      </c>
      <c r="N9" s="54" t="s">
        <v>26</v>
      </c>
      <c r="O9" s="52"/>
    </row>
    <row r="10" spans="1:15" s="53" customFormat="1" ht="60" customHeight="1" x14ac:dyDescent="0.25">
      <c r="A10" s="54">
        <f t="shared" si="1"/>
        <v>4</v>
      </c>
      <c r="B10" s="54" t="s">
        <v>19</v>
      </c>
      <c r="C10" s="54" t="s">
        <v>28</v>
      </c>
      <c r="D10" s="55" t="s">
        <v>25</v>
      </c>
      <c r="E10" s="54" t="s">
        <v>22</v>
      </c>
      <c r="F10" s="56"/>
      <c r="G10" s="57">
        <v>25000</v>
      </c>
      <c r="H10" s="58">
        <v>0</v>
      </c>
      <c r="I10" s="59">
        <v>63000</v>
      </c>
      <c r="J10" s="59">
        <v>0</v>
      </c>
      <c r="K10" s="60">
        <v>0</v>
      </c>
      <c r="L10" s="61">
        <v>0</v>
      </c>
      <c r="M10" s="62">
        <f t="shared" si="0"/>
        <v>63000</v>
      </c>
      <c r="N10" s="54" t="s">
        <v>29</v>
      </c>
      <c r="O10" s="52"/>
    </row>
    <row r="11" spans="1:15" s="53" customFormat="1" ht="60" customHeight="1" x14ac:dyDescent="0.25">
      <c r="A11" s="54">
        <f t="shared" si="1"/>
        <v>5</v>
      </c>
      <c r="B11" s="54" t="s">
        <v>19</v>
      </c>
      <c r="C11" s="63" t="s">
        <v>30</v>
      </c>
      <c r="D11" s="64" t="s">
        <v>31</v>
      </c>
      <c r="E11" s="54" t="s">
        <v>22</v>
      </c>
      <c r="F11" s="56"/>
      <c r="G11" s="65">
        <v>23000</v>
      </c>
      <c r="H11" s="68">
        <v>22000</v>
      </c>
      <c r="I11" s="66">
        <v>15000</v>
      </c>
      <c r="J11" s="66">
        <v>8000</v>
      </c>
      <c r="K11" s="67">
        <v>300</v>
      </c>
      <c r="L11" s="61">
        <v>0</v>
      </c>
      <c r="M11" s="62">
        <f t="shared" si="0"/>
        <v>45300</v>
      </c>
      <c r="N11" s="54" t="s">
        <v>32</v>
      </c>
      <c r="O11" s="52"/>
    </row>
    <row r="12" spans="1:15" s="53" customFormat="1" ht="60" customHeight="1" x14ac:dyDescent="0.25">
      <c r="A12" s="54">
        <f t="shared" si="1"/>
        <v>6</v>
      </c>
      <c r="B12" s="54" t="s">
        <v>19</v>
      </c>
      <c r="C12" s="54" t="s">
        <v>33</v>
      </c>
      <c r="D12" s="55" t="s">
        <v>34</v>
      </c>
      <c r="E12" s="54" t="s">
        <v>22</v>
      </c>
      <c r="F12" s="56"/>
      <c r="G12" s="57">
        <v>30000</v>
      </c>
      <c r="H12" s="58">
        <v>42000</v>
      </c>
      <c r="I12" s="59">
        <v>0</v>
      </c>
      <c r="J12" s="59">
        <v>0</v>
      </c>
      <c r="K12" s="60">
        <v>0</v>
      </c>
      <c r="L12" s="61">
        <v>0</v>
      </c>
      <c r="M12" s="62">
        <f t="shared" si="0"/>
        <v>42000</v>
      </c>
      <c r="N12" s="54" t="s">
        <v>32</v>
      </c>
      <c r="O12" s="52"/>
    </row>
    <row r="13" spans="1:15" s="53" customFormat="1" ht="60" customHeight="1" x14ac:dyDescent="0.25">
      <c r="A13" s="54">
        <f t="shared" si="1"/>
        <v>7</v>
      </c>
      <c r="B13" s="54" t="s">
        <v>19</v>
      </c>
      <c r="C13" s="54" t="s">
        <v>35</v>
      </c>
      <c r="D13" s="55" t="s">
        <v>34</v>
      </c>
      <c r="E13" s="54" t="s">
        <v>22</v>
      </c>
      <c r="F13" s="56"/>
      <c r="G13" s="57">
        <v>50000</v>
      </c>
      <c r="H13" s="58">
        <v>0</v>
      </c>
      <c r="I13" s="59">
        <v>26000</v>
      </c>
      <c r="J13" s="59">
        <v>23000</v>
      </c>
      <c r="K13" s="60">
        <v>2000</v>
      </c>
      <c r="L13" s="61">
        <v>0</v>
      </c>
      <c r="M13" s="62">
        <f t="shared" si="0"/>
        <v>51000</v>
      </c>
      <c r="N13" s="54" t="s">
        <v>32</v>
      </c>
      <c r="O13" s="52"/>
    </row>
    <row r="14" spans="1:15" s="53" customFormat="1" ht="60" customHeight="1" x14ac:dyDescent="0.25">
      <c r="A14" s="54">
        <f t="shared" si="1"/>
        <v>8</v>
      </c>
      <c r="B14" s="54" t="s">
        <v>19</v>
      </c>
      <c r="C14" s="54" t="s">
        <v>36</v>
      </c>
      <c r="D14" s="55" t="s">
        <v>37</v>
      </c>
      <c r="E14" s="54" t="s">
        <v>22</v>
      </c>
      <c r="F14" s="56"/>
      <c r="G14" s="57">
        <v>20000</v>
      </c>
      <c r="H14" s="58">
        <v>24000</v>
      </c>
      <c r="I14" s="59">
        <v>16000</v>
      </c>
      <c r="J14" s="59">
        <v>9000</v>
      </c>
      <c r="K14" s="60">
        <v>5000</v>
      </c>
      <c r="L14" s="61">
        <v>0</v>
      </c>
      <c r="M14" s="62">
        <f t="shared" si="0"/>
        <v>54000</v>
      </c>
      <c r="N14" s="54" t="s">
        <v>32</v>
      </c>
      <c r="O14" s="52"/>
    </row>
    <row r="15" spans="1:15" s="53" customFormat="1" ht="60" customHeight="1" x14ac:dyDescent="0.25">
      <c r="A15" s="54">
        <f t="shared" si="1"/>
        <v>9</v>
      </c>
      <c r="B15" s="54" t="s">
        <v>19</v>
      </c>
      <c r="C15" s="54" t="s">
        <v>38</v>
      </c>
      <c r="D15" s="55" t="s">
        <v>39</v>
      </c>
      <c r="E15" s="54" t="s">
        <v>22</v>
      </c>
      <c r="F15" s="56"/>
      <c r="G15" s="57">
        <v>30000</v>
      </c>
      <c r="H15" s="58">
        <v>10000</v>
      </c>
      <c r="I15" s="59">
        <v>14000</v>
      </c>
      <c r="J15" s="59">
        <v>0</v>
      </c>
      <c r="K15" s="60">
        <v>0</v>
      </c>
      <c r="L15" s="61">
        <v>0</v>
      </c>
      <c r="M15" s="62">
        <f t="shared" si="0"/>
        <v>24000</v>
      </c>
      <c r="N15" s="54" t="s">
        <v>40</v>
      </c>
      <c r="O15" s="52"/>
    </row>
    <row r="16" spans="1:15" s="53" customFormat="1" ht="60" customHeight="1" x14ac:dyDescent="0.25">
      <c r="A16" s="54">
        <f t="shared" si="1"/>
        <v>10</v>
      </c>
      <c r="B16" s="54" t="s">
        <v>19</v>
      </c>
      <c r="C16" s="54" t="s">
        <v>41</v>
      </c>
      <c r="D16" s="55" t="s">
        <v>42</v>
      </c>
      <c r="E16" s="54" t="s">
        <v>22</v>
      </c>
      <c r="F16" s="56"/>
      <c r="G16" s="57">
        <v>55000</v>
      </c>
      <c r="H16" s="58">
        <v>15000</v>
      </c>
      <c r="I16" s="59">
        <v>22000</v>
      </c>
      <c r="J16" s="59">
        <v>0</v>
      </c>
      <c r="K16" s="60">
        <v>0</v>
      </c>
      <c r="L16" s="61">
        <v>0</v>
      </c>
      <c r="M16" s="62">
        <f t="shared" si="0"/>
        <v>37000</v>
      </c>
      <c r="N16" s="62" t="s">
        <v>32</v>
      </c>
      <c r="O16" s="52"/>
    </row>
    <row r="17" spans="1:15" s="53" customFormat="1" ht="60" customHeight="1" x14ac:dyDescent="0.25">
      <c r="A17" s="54">
        <f t="shared" si="1"/>
        <v>11</v>
      </c>
      <c r="B17" s="54" t="s">
        <v>19</v>
      </c>
      <c r="C17" s="54" t="s">
        <v>43</v>
      </c>
      <c r="D17" s="55" t="s">
        <v>44</v>
      </c>
      <c r="E17" s="54" t="s">
        <v>22</v>
      </c>
      <c r="F17" s="56"/>
      <c r="G17" s="57">
        <v>180000</v>
      </c>
      <c r="H17" s="58">
        <v>133000</v>
      </c>
      <c r="I17" s="59">
        <v>23000</v>
      </c>
      <c r="J17" s="59">
        <v>0</v>
      </c>
      <c r="K17" s="60">
        <v>0</v>
      </c>
      <c r="L17" s="61">
        <v>0</v>
      </c>
      <c r="M17" s="62">
        <f t="shared" si="0"/>
        <v>156000</v>
      </c>
      <c r="N17" s="62" t="s">
        <v>32</v>
      </c>
      <c r="O17" s="52"/>
    </row>
    <row r="18" spans="1:15" s="53" customFormat="1" ht="60" customHeight="1" x14ac:dyDescent="0.25">
      <c r="A18" s="54">
        <f t="shared" si="1"/>
        <v>12</v>
      </c>
      <c r="B18" s="54" t="s">
        <v>19</v>
      </c>
      <c r="C18" s="54" t="s">
        <v>45</v>
      </c>
      <c r="D18" s="55" t="s">
        <v>46</v>
      </c>
      <c r="E18" s="54" t="s">
        <v>22</v>
      </c>
      <c r="F18" s="56"/>
      <c r="G18" s="57">
        <v>3000</v>
      </c>
      <c r="H18" s="58">
        <v>3000</v>
      </c>
      <c r="I18" s="59">
        <v>1000</v>
      </c>
      <c r="J18" s="59">
        <v>0</v>
      </c>
      <c r="K18" s="60">
        <v>0</v>
      </c>
      <c r="L18" s="61">
        <v>0</v>
      </c>
      <c r="M18" s="62">
        <f t="shared" si="0"/>
        <v>4000</v>
      </c>
      <c r="N18" s="62" t="s">
        <v>47</v>
      </c>
      <c r="O18" s="52"/>
    </row>
    <row r="19" spans="1:15" s="53" customFormat="1" ht="60" customHeight="1" x14ac:dyDescent="0.25">
      <c r="A19" s="54">
        <f t="shared" si="1"/>
        <v>13</v>
      </c>
      <c r="B19" s="54" t="s">
        <v>19</v>
      </c>
      <c r="C19" s="54" t="s">
        <v>48</v>
      </c>
      <c r="D19" s="55" t="s">
        <v>49</v>
      </c>
      <c r="E19" s="54" t="s">
        <v>22</v>
      </c>
      <c r="F19" s="56"/>
      <c r="G19" s="57">
        <v>15000</v>
      </c>
      <c r="H19" s="58">
        <v>9000</v>
      </c>
      <c r="I19" s="59">
        <v>3000</v>
      </c>
      <c r="J19" s="59">
        <v>0</v>
      </c>
      <c r="K19" s="60">
        <v>0</v>
      </c>
      <c r="L19" s="61">
        <v>0</v>
      </c>
      <c r="M19" s="62">
        <f t="shared" si="0"/>
        <v>12000</v>
      </c>
      <c r="N19" s="62" t="s">
        <v>47</v>
      </c>
      <c r="O19" s="52"/>
    </row>
    <row r="20" spans="1:15" s="53" customFormat="1" ht="60" customHeight="1" x14ac:dyDescent="0.25">
      <c r="A20" s="54">
        <f t="shared" si="1"/>
        <v>14</v>
      </c>
      <c r="B20" s="54" t="s">
        <v>19</v>
      </c>
      <c r="C20" s="54" t="s">
        <v>50</v>
      </c>
      <c r="D20" s="55" t="s">
        <v>51</v>
      </c>
      <c r="E20" s="54" t="s">
        <v>22</v>
      </c>
      <c r="F20" s="56"/>
      <c r="G20" s="57">
        <v>15000</v>
      </c>
      <c r="H20" s="58">
        <v>0</v>
      </c>
      <c r="I20" s="59">
        <v>0</v>
      </c>
      <c r="J20" s="59">
        <v>5000</v>
      </c>
      <c r="K20" s="60">
        <v>1000</v>
      </c>
      <c r="L20" s="61">
        <v>0</v>
      </c>
      <c r="M20" s="62">
        <f t="shared" si="0"/>
        <v>6000</v>
      </c>
      <c r="N20" s="62" t="s">
        <v>47</v>
      </c>
      <c r="O20" s="52"/>
    </row>
    <row r="21" spans="1:15" s="53" customFormat="1" ht="60" customHeight="1" x14ac:dyDescent="0.25">
      <c r="A21" s="54">
        <f t="shared" si="1"/>
        <v>15</v>
      </c>
      <c r="B21" s="54" t="s">
        <v>19</v>
      </c>
      <c r="C21" s="54" t="s">
        <v>52</v>
      </c>
      <c r="D21" s="55" t="s">
        <v>53</v>
      </c>
      <c r="E21" s="54" t="s">
        <v>22</v>
      </c>
      <c r="F21" s="56"/>
      <c r="G21" s="57">
        <v>15000</v>
      </c>
      <c r="H21" s="58">
        <v>0</v>
      </c>
      <c r="I21" s="59">
        <v>0</v>
      </c>
      <c r="J21" s="59">
        <v>11000</v>
      </c>
      <c r="K21" s="60">
        <v>2000</v>
      </c>
      <c r="L21" s="61">
        <v>0</v>
      </c>
      <c r="M21" s="62">
        <f t="shared" si="0"/>
        <v>13000</v>
      </c>
      <c r="N21" s="62" t="s">
        <v>47</v>
      </c>
      <c r="O21" s="52"/>
    </row>
    <row r="22" spans="1:15" s="53" customFormat="1" ht="60" customHeight="1" x14ac:dyDescent="0.25">
      <c r="A22" s="54">
        <f t="shared" si="1"/>
        <v>16</v>
      </c>
      <c r="B22" s="54" t="s">
        <v>19</v>
      </c>
      <c r="C22" s="54" t="s">
        <v>54</v>
      </c>
      <c r="D22" s="55" t="s">
        <v>55</v>
      </c>
      <c r="E22" s="54" t="s">
        <v>22</v>
      </c>
      <c r="F22" s="56"/>
      <c r="G22" s="57">
        <v>15000</v>
      </c>
      <c r="H22" s="58">
        <v>12000</v>
      </c>
      <c r="I22" s="59">
        <v>14000</v>
      </c>
      <c r="J22" s="59">
        <v>0</v>
      </c>
      <c r="K22" s="60">
        <v>0</v>
      </c>
      <c r="L22" s="61">
        <v>0</v>
      </c>
      <c r="M22" s="62">
        <f t="shared" si="0"/>
        <v>26000</v>
      </c>
      <c r="N22" s="62" t="s">
        <v>47</v>
      </c>
      <c r="O22" s="52"/>
    </row>
    <row r="23" spans="1:15" s="53" customFormat="1" ht="60" customHeight="1" x14ac:dyDescent="0.25">
      <c r="A23" s="54">
        <f t="shared" si="1"/>
        <v>17</v>
      </c>
      <c r="B23" s="54" t="s">
        <v>19</v>
      </c>
      <c r="C23" s="54" t="s">
        <v>56</v>
      </c>
      <c r="D23" s="55" t="s">
        <v>57</v>
      </c>
      <c r="E23" s="54" t="s">
        <v>22</v>
      </c>
      <c r="F23" s="56"/>
      <c r="G23" s="57">
        <v>5000</v>
      </c>
      <c r="H23" s="58">
        <v>3000</v>
      </c>
      <c r="I23" s="59">
        <v>0</v>
      </c>
      <c r="J23" s="59">
        <v>2000</v>
      </c>
      <c r="K23" s="60">
        <v>0</v>
      </c>
      <c r="L23" s="61">
        <v>0</v>
      </c>
      <c r="M23" s="62">
        <f t="shared" si="0"/>
        <v>5000</v>
      </c>
      <c r="N23" s="62" t="s">
        <v>47</v>
      </c>
      <c r="O23" s="52"/>
    </row>
    <row r="24" spans="1:15" s="53" customFormat="1" ht="60" customHeight="1" x14ac:dyDescent="0.25">
      <c r="A24" s="54">
        <f t="shared" si="1"/>
        <v>18</v>
      </c>
      <c r="B24" s="54" t="s">
        <v>19</v>
      </c>
      <c r="C24" s="54" t="s">
        <v>58</v>
      </c>
      <c r="D24" s="55" t="s">
        <v>59</v>
      </c>
      <c r="E24" s="54" t="s">
        <v>22</v>
      </c>
      <c r="F24" s="56"/>
      <c r="G24" s="57">
        <v>1000</v>
      </c>
      <c r="H24" s="58">
        <v>16000</v>
      </c>
      <c r="I24" s="59">
        <v>9000</v>
      </c>
      <c r="J24" s="59">
        <v>0</v>
      </c>
      <c r="K24" s="60">
        <v>0</v>
      </c>
      <c r="L24" s="61">
        <v>0</v>
      </c>
      <c r="M24" s="62">
        <f t="shared" si="0"/>
        <v>25000</v>
      </c>
      <c r="N24" s="62" t="s">
        <v>47</v>
      </c>
      <c r="O24" s="52"/>
    </row>
    <row r="25" spans="1:15" s="53" customFormat="1" ht="60" customHeight="1" x14ac:dyDescent="0.25">
      <c r="A25" s="54">
        <f t="shared" si="1"/>
        <v>19</v>
      </c>
      <c r="B25" s="54" t="s">
        <v>19</v>
      </c>
      <c r="C25" s="54" t="s">
        <v>60</v>
      </c>
      <c r="D25" s="69" t="s">
        <v>61</v>
      </c>
      <c r="E25" s="54" t="s">
        <v>22</v>
      </c>
      <c r="F25" s="56"/>
      <c r="G25" s="57">
        <v>6000</v>
      </c>
      <c r="H25" s="58">
        <v>9000</v>
      </c>
      <c r="I25" s="59">
        <v>0</v>
      </c>
      <c r="J25" s="59">
        <v>0</v>
      </c>
      <c r="K25" s="60">
        <v>0</v>
      </c>
      <c r="L25" s="61">
        <v>0</v>
      </c>
      <c r="M25" s="62">
        <f t="shared" si="0"/>
        <v>9000</v>
      </c>
      <c r="N25" s="62" t="s">
        <v>47</v>
      </c>
      <c r="O25" s="52"/>
    </row>
    <row r="26" spans="1:15" s="53" customFormat="1" ht="60" customHeight="1" x14ac:dyDescent="0.25">
      <c r="A26" s="54">
        <f t="shared" si="1"/>
        <v>20</v>
      </c>
      <c r="B26" s="54" t="s">
        <v>19</v>
      </c>
      <c r="C26" s="54" t="s">
        <v>62</v>
      </c>
      <c r="D26" s="69" t="s">
        <v>63</v>
      </c>
      <c r="E26" s="54" t="s">
        <v>22</v>
      </c>
      <c r="F26" s="56"/>
      <c r="G26" s="57">
        <v>500</v>
      </c>
      <c r="H26" s="58">
        <v>3000</v>
      </c>
      <c r="I26" s="59">
        <v>1000</v>
      </c>
      <c r="J26" s="59">
        <v>0</v>
      </c>
      <c r="K26" s="60">
        <v>0</v>
      </c>
      <c r="L26" s="61">
        <v>0</v>
      </c>
      <c r="M26" s="62">
        <f t="shared" si="0"/>
        <v>4000</v>
      </c>
      <c r="N26" s="62" t="s">
        <v>64</v>
      </c>
      <c r="O26" s="52"/>
    </row>
    <row r="27" spans="1:15" s="53" customFormat="1" ht="60" customHeight="1" x14ac:dyDescent="0.25">
      <c r="A27" s="54">
        <f t="shared" si="1"/>
        <v>21</v>
      </c>
      <c r="B27" s="54" t="s">
        <v>19</v>
      </c>
      <c r="C27" s="54" t="s">
        <v>65</v>
      </c>
      <c r="D27" s="55" t="s">
        <v>66</v>
      </c>
      <c r="E27" s="54" t="s">
        <v>22</v>
      </c>
      <c r="F27" s="56"/>
      <c r="G27" s="57">
        <v>15000</v>
      </c>
      <c r="H27" s="58">
        <v>0</v>
      </c>
      <c r="I27" s="59">
        <v>0</v>
      </c>
      <c r="J27" s="59">
        <v>17000</v>
      </c>
      <c r="K27" s="60">
        <v>500</v>
      </c>
      <c r="L27" s="61">
        <v>0</v>
      </c>
      <c r="M27" s="62">
        <f t="shared" si="0"/>
        <v>17500</v>
      </c>
      <c r="N27" s="62" t="s">
        <v>67</v>
      </c>
      <c r="O27" s="52"/>
    </row>
    <row r="28" spans="1:15" s="53" customFormat="1" ht="60" customHeight="1" x14ac:dyDescent="0.25">
      <c r="A28" s="54">
        <f t="shared" si="1"/>
        <v>22</v>
      </c>
      <c r="B28" s="54" t="s">
        <v>19</v>
      </c>
      <c r="C28" s="54" t="s">
        <v>68</v>
      </c>
      <c r="D28" s="55" t="s">
        <v>69</v>
      </c>
      <c r="E28" s="54" t="s">
        <v>22</v>
      </c>
      <c r="F28" s="56"/>
      <c r="G28" s="57">
        <v>4000</v>
      </c>
      <c r="H28" s="58">
        <v>1000</v>
      </c>
      <c r="I28" s="59">
        <v>2000</v>
      </c>
      <c r="J28" s="59">
        <v>1000</v>
      </c>
      <c r="K28" s="60">
        <v>0</v>
      </c>
      <c r="L28" s="61">
        <v>0</v>
      </c>
      <c r="M28" s="62">
        <f t="shared" si="0"/>
        <v>4000</v>
      </c>
      <c r="N28" s="62" t="s">
        <v>47</v>
      </c>
      <c r="O28" s="52"/>
    </row>
    <row r="29" spans="1:15" s="53" customFormat="1" ht="60" customHeight="1" x14ac:dyDescent="0.25">
      <c r="A29" s="54">
        <f t="shared" si="1"/>
        <v>23</v>
      </c>
      <c r="B29" s="54" t="s">
        <v>19</v>
      </c>
      <c r="C29" s="54" t="s">
        <v>70</v>
      </c>
      <c r="D29" s="55" t="s">
        <v>71</v>
      </c>
      <c r="E29" s="54" t="s">
        <v>22</v>
      </c>
      <c r="F29" s="56"/>
      <c r="G29" s="57">
        <v>45000</v>
      </c>
      <c r="H29" s="58">
        <v>27000</v>
      </c>
      <c r="I29" s="59">
        <v>20000</v>
      </c>
      <c r="J29" s="59">
        <v>0</v>
      </c>
      <c r="K29" s="60">
        <v>0</v>
      </c>
      <c r="L29" s="61">
        <v>0</v>
      </c>
      <c r="M29" s="62">
        <f t="shared" si="0"/>
        <v>47000</v>
      </c>
      <c r="N29" s="62" t="s">
        <v>47</v>
      </c>
      <c r="O29" s="52"/>
    </row>
    <row r="30" spans="1:15" s="53" customFormat="1" ht="60" customHeight="1" x14ac:dyDescent="0.25">
      <c r="A30" s="54">
        <f t="shared" si="1"/>
        <v>24</v>
      </c>
      <c r="B30" s="54" t="s">
        <v>19</v>
      </c>
      <c r="C30" s="70" t="s">
        <v>72</v>
      </c>
      <c r="D30" s="71" t="s">
        <v>73</v>
      </c>
      <c r="E30" s="70" t="s">
        <v>22</v>
      </c>
      <c r="F30" s="56"/>
      <c r="G30" s="57">
        <v>15000</v>
      </c>
      <c r="H30" s="58">
        <v>12000</v>
      </c>
      <c r="I30" s="59">
        <v>0</v>
      </c>
      <c r="J30" s="59">
        <v>0</v>
      </c>
      <c r="K30" s="60">
        <v>0</v>
      </c>
      <c r="L30" s="61">
        <v>0</v>
      </c>
      <c r="M30" s="62">
        <f t="shared" si="0"/>
        <v>12000</v>
      </c>
      <c r="N30" s="62" t="s">
        <v>47</v>
      </c>
      <c r="O30" s="52"/>
    </row>
    <row r="31" spans="1:15" s="53" customFormat="1" ht="60" customHeight="1" x14ac:dyDescent="0.25">
      <c r="A31" s="54">
        <f t="shared" si="1"/>
        <v>25</v>
      </c>
      <c r="B31" s="54" t="s">
        <v>19</v>
      </c>
      <c r="C31" s="54" t="s">
        <v>74</v>
      </c>
      <c r="D31" s="55" t="s">
        <v>75</v>
      </c>
      <c r="E31" s="54" t="s">
        <v>22</v>
      </c>
      <c r="F31" s="56"/>
      <c r="G31" s="57">
        <v>15000</v>
      </c>
      <c r="H31" s="58">
        <v>0</v>
      </c>
      <c r="I31" s="59">
        <v>10000</v>
      </c>
      <c r="J31" s="59">
        <v>0</v>
      </c>
      <c r="K31" s="60">
        <v>0</v>
      </c>
      <c r="L31" s="61">
        <v>0</v>
      </c>
      <c r="M31" s="62">
        <f t="shared" si="0"/>
        <v>10000</v>
      </c>
      <c r="N31" s="62" t="s">
        <v>47</v>
      </c>
      <c r="O31" s="52"/>
    </row>
    <row r="32" spans="1:15" s="53" customFormat="1" ht="60" customHeight="1" x14ac:dyDescent="0.25">
      <c r="A32" s="54">
        <f t="shared" si="1"/>
        <v>26</v>
      </c>
      <c r="B32" s="54" t="s">
        <v>19</v>
      </c>
      <c r="C32" s="54" t="s">
        <v>76</v>
      </c>
      <c r="D32" s="55" t="s">
        <v>77</v>
      </c>
      <c r="E32" s="54" t="s">
        <v>22</v>
      </c>
      <c r="F32" s="56"/>
      <c r="G32" s="57">
        <v>500</v>
      </c>
      <c r="H32" s="58">
        <v>8000</v>
      </c>
      <c r="I32" s="59">
        <v>0</v>
      </c>
      <c r="J32" s="59">
        <v>1000</v>
      </c>
      <c r="K32" s="60">
        <v>0</v>
      </c>
      <c r="L32" s="61">
        <v>0</v>
      </c>
      <c r="M32" s="62">
        <f t="shared" si="0"/>
        <v>9000</v>
      </c>
      <c r="N32" s="62" t="s">
        <v>67</v>
      </c>
      <c r="O32" s="52"/>
    </row>
    <row r="33" spans="1:15" s="53" customFormat="1" ht="60" customHeight="1" thickBot="1" x14ac:dyDescent="0.3">
      <c r="A33" s="54">
        <f t="shared" si="1"/>
        <v>27</v>
      </c>
      <c r="B33" s="54" t="s">
        <v>19</v>
      </c>
      <c r="C33" s="54" t="s">
        <v>78</v>
      </c>
      <c r="D33" s="55" t="s">
        <v>79</v>
      </c>
      <c r="E33" s="54" t="s">
        <v>22</v>
      </c>
      <c r="F33" s="56"/>
      <c r="G33" s="57">
        <v>20000</v>
      </c>
      <c r="H33" s="58">
        <v>0</v>
      </c>
      <c r="I33" s="59">
        <v>11000</v>
      </c>
      <c r="J33" s="59">
        <v>0</v>
      </c>
      <c r="K33" s="60">
        <v>0</v>
      </c>
      <c r="L33" s="61">
        <v>0</v>
      </c>
      <c r="M33" s="62">
        <f t="shared" si="0"/>
        <v>11000</v>
      </c>
      <c r="N33" s="62" t="s">
        <v>67</v>
      </c>
      <c r="O33" s="52"/>
    </row>
    <row r="34" spans="1:15" s="53" customFormat="1" ht="60" customHeight="1" x14ac:dyDescent="0.25">
      <c r="A34" s="42">
        <f t="shared" si="1"/>
        <v>28</v>
      </c>
      <c r="B34" s="42" t="s">
        <v>19</v>
      </c>
      <c r="C34" s="42" t="s">
        <v>80</v>
      </c>
      <c r="D34" s="72" t="s">
        <v>81</v>
      </c>
      <c r="E34" s="42" t="s">
        <v>22</v>
      </c>
      <c r="F34" s="56"/>
      <c r="G34" s="73">
        <v>20000</v>
      </c>
      <c r="H34" s="74">
        <v>0</v>
      </c>
      <c r="I34" s="75">
        <v>0</v>
      </c>
      <c r="J34" s="75">
        <v>0</v>
      </c>
      <c r="K34" s="76">
        <v>0</v>
      </c>
      <c r="L34" s="77">
        <v>26000</v>
      </c>
      <c r="M34" s="51">
        <f t="shared" si="0"/>
        <v>26000</v>
      </c>
      <c r="N34" s="51" t="s">
        <v>32</v>
      </c>
      <c r="O34" s="52"/>
    </row>
    <row r="35" spans="1:15" s="53" customFormat="1" ht="60" customHeight="1" x14ac:dyDescent="0.25">
      <c r="A35" s="54">
        <f t="shared" si="1"/>
        <v>29</v>
      </c>
      <c r="B35" s="54" t="s">
        <v>19</v>
      </c>
      <c r="C35" s="54" t="s">
        <v>82</v>
      </c>
      <c r="D35" s="55" t="s">
        <v>83</v>
      </c>
      <c r="E35" s="54" t="s">
        <v>22</v>
      </c>
      <c r="F35" s="56"/>
      <c r="G35" s="78">
        <v>25000</v>
      </c>
      <c r="H35" s="79">
        <v>0</v>
      </c>
      <c r="I35" s="80">
        <v>0</v>
      </c>
      <c r="J35" s="80">
        <v>0</v>
      </c>
      <c r="K35" s="81">
        <v>0</v>
      </c>
      <c r="L35" s="82">
        <v>7000</v>
      </c>
      <c r="M35" s="62">
        <f t="shared" si="0"/>
        <v>7000</v>
      </c>
      <c r="N35" s="62" t="s">
        <v>47</v>
      </c>
      <c r="O35" s="52"/>
    </row>
    <row r="36" spans="1:15" s="53" customFormat="1" ht="60" customHeight="1" x14ac:dyDescent="0.25">
      <c r="A36" s="54">
        <f t="shared" si="1"/>
        <v>30</v>
      </c>
      <c r="B36" s="54" t="s">
        <v>19</v>
      </c>
      <c r="C36" s="54" t="s">
        <v>84</v>
      </c>
      <c r="D36" s="55" t="s">
        <v>85</v>
      </c>
      <c r="E36" s="54" t="s">
        <v>22</v>
      </c>
      <c r="F36" s="56"/>
      <c r="G36" s="78">
        <v>15000</v>
      </c>
      <c r="H36" s="79">
        <v>0</v>
      </c>
      <c r="I36" s="80">
        <v>0</v>
      </c>
      <c r="J36" s="80">
        <v>0</v>
      </c>
      <c r="K36" s="81">
        <v>0</v>
      </c>
      <c r="L36" s="82">
        <v>16000</v>
      </c>
      <c r="M36" s="62">
        <f t="shared" si="0"/>
        <v>16000</v>
      </c>
      <c r="N36" s="62" t="s">
        <v>32</v>
      </c>
      <c r="O36" s="52"/>
    </row>
    <row r="37" spans="1:15" s="89" customFormat="1" ht="60" customHeight="1" x14ac:dyDescent="0.25">
      <c r="A37" s="83">
        <f t="shared" si="1"/>
        <v>31</v>
      </c>
      <c r="B37" s="83" t="s">
        <v>19</v>
      </c>
      <c r="C37" s="84" t="s">
        <v>86</v>
      </c>
      <c r="D37" s="85" t="s">
        <v>87</v>
      </c>
      <c r="E37" s="83" t="s">
        <v>22</v>
      </c>
      <c r="F37" s="56"/>
      <c r="G37" s="65">
        <v>10000</v>
      </c>
      <c r="H37" s="79">
        <v>0</v>
      </c>
      <c r="I37" s="80">
        <v>0</v>
      </c>
      <c r="J37" s="80">
        <v>0</v>
      </c>
      <c r="K37" s="81">
        <v>0</v>
      </c>
      <c r="L37" s="86">
        <v>1000</v>
      </c>
      <c r="M37" s="87">
        <f t="shared" si="0"/>
        <v>1000</v>
      </c>
      <c r="N37" s="87" t="s">
        <v>47</v>
      </c>
      <c r="O37" s="88"/>
    </row>
    <row r="38" spans="1:15" s="89" customFormat="1" ht="60" customHeight="1" x14ac:dyDescent="0.25">
      <c r="A38" s="90">
        <f t="shared" si="1"/>
        <v>32</v>
      </c>
      <c r="B38" s="90" t="s">
        <v>19</v>
      </c>
      <c r="C38" s="90" t="s">
        <v>88</v>
      </c>
      <c r="D38" s="91" t="s">
        <v>89</v>
      </c>
      <c r="E38" s="90" t="s">
        <v>22</v>
      </c>
      <c r="F38" s="56"/>
      <c r="G38" s="92">
        <v>1000</v>
      </c>
      <c r="H38" s="93">
        <v>0</v>
      </c>
      <c r="I38" s="94">
        <v>0</v>
      </c>
      <c r="J38" s="94">
        <v>0</v>
      </c>
      <c r="K38" s="95">
        <v>0</v>
      </c>
      <c r="L38" s="96">
        <v>1000</v>
      </c>
      <c r="M38" s="97">
        <f t="shared" si="0"/>
        <v>1000</v>
      </c>
      <c r="N38" s="98" t="s">
        <v>47</v>
      </c>
      <c r="O38" s="88"/>
    </row>
    <row r="39" spans="1:15" s="89" customFormat="1" ht="60" customHeight="1" thickBot="1" x14ac:dyDescent="0.3">
      <c r="A39" s="99">
        <f>+A38+1</f>
        <v>33</v>
      </c>
      <c r="B39" s="99" t="s">
        <v>19</v>
      </c>
      <c r="C39" s="99" t="s">
        <v>90</v>
      </c>
      <c r="D39" s="100" t="s">
        <v>91</v>
      </c>
      <c r="E39" s="101" t="s">
        <v>92</v>
      </c>
      <c r="F39" s="56"/>
      <c r="G39" s="102">
        <v>1000</v>
      </c>
      <c r="H39" s="103">
        <v>0</v>
      </c>
      <c r="I39" s="104">
        <v>0</v>
      </c>
      <c r="J39" s="104">
        <v>0</v>
      </c>
      <c r="K39" s="105">
        <v>0</v>
      </c>
      <c r="L39" s="106">
        <v>3000</v>
      </c>
      <c r="M39" s="107">
        <f t="shared" si="0"/>
        <v>3000</v>
      </c>
      <c r="N39" s="107" t="s">
        <v>47</v>
      </c>
      <c r="O39" s="88"/>
    </row>
    <row r="40" spans="1:15" s="119" customFormat="1" ht="60" customHeight="1" x14ac:dyDescent="0.25">
      <c r="A40" s="108">
        <f t="shared" ref="A40:A41" si="2">+A39+1</f>
        <v>34</v>
      </c>
      <c r="B40" s="109" t="s">
        <v>93</v>
      </c>
      <c r="C40" s="108" t="s">
        <v>94</v>
      </c>
      <c r="D40" s="110" t="s">
        <v>95</v>
      </c>
      <c r="E40" s="111" t="s">
        <v>22</v>
      </c>
      <c r="F40" s="56"/>
      <c r="G40" s="112">
        <v>3000</v>
      </c>
      <c r="H40" s="113">
        <v>0</v>
      </c>
      <c r="I40" s="114">
        <v>0</v>
      </c>
      <c r="J40" s="114">
        <v>0</v>
      </c>
      <c r="K40" s="115">
        <v>0</v>
      </c>
      <c r="L40" s="116">
        <v>1000</v>
      </c>
      <c r="M40" s="117">
        <f t="shared" si="0"/>
        <v>1000</v>
      </c>
      <c r="N40" s="117" t="s">
        <v>47</v>
      </c>
      <c r="O40" s="118"/>
    </row>
    <row r="41" spans="1:15" s="89" customFormat="1" ht="60" customHeight="1" x14ac:dyDescent="0.25">
      <c r="A41" s="83">
        <f t="shared" si="2"/>
        <v>35</v>
      </c>
      <c r="B41" s="120" t="s">
        <v>93</v>
      </c>
      <c r="C41" s="83" t="s">
        <v>96</v>
      </c>
      <c r="D41" s="121" t="s">
        <v>97</v>
      </c>
      <c r="E41" s="122" t="s">
        <v>98</v>
      </c>
      <c r="F41" s="56"/>
      <c r="G41" s="78">
        <v>100</v>
      </c>
      <c r="H41" s="79">
        <v>1</v>
      </c>
      <c r="I41" s="80">
        <v>0</v>
      </c>
      <c r="J41" s="59">
        <v>0</v>
      </c>
      <c r="K41" s="60">
        <v>0</v>
      </c>
      <c r="L41" s="61">
        <v>0</v>
      </c>
      <c r="M41" s="87">
        <f t="shared" si="0"/>
        <v>1</v>
      </c>
      <c r="N41" s="87" t="s">
        <v>47</v>
      </c>
      <c r="O41" s="88"/>
    </row>
    <row r="42" spans="1:15" s="89" customFormat="1" ht="60" customHeight="1" x14ac:dyDescent="0.25">
      <c r="A42" s="83">
        <f t="shared" si="1"/>
        <v>36</v>
      </c>
      <c r="B42" s="120" t="s">
        <v>93</v>
      </c>
      <c r="C42" s="83" t="s">
        <v>99</v>
      </c>
      <c r="D42" s="121" t="s">
        <v>100</v>
      </c>
      <c r="E42" s="123" t="s">
        <v>98</v>
      </c>
      <c r="F42" s="56"/>
      <c r="G42" s="78">
        <v>500</v>
      </c>
      <c r="H42" s="58">
        <v>5</v>
      </c>
      <c r="I42" s="80">
        <v>0</v>
      </c>
      <c r="J42" s="59">
        <v>0</v>
      </c>
      <c r="K42" s="60">
        <v>0</v>
      </c>
      <c r="L42" s="61">
        <v>0</v>
      </c>
      <c r="M42" s="87">
        <f t="shared" si="0"/>
        <v>5</v>
      </c>
      <c r="N42" s="87" t="s">
        <v>47</v>
      </c>
      <c r="O42" s="88"/>
    </row>
    <row r="43" spans="1:15" s="89" customFormat="1" ht="60" customHeight="1" x14ac:dyDescent="0.25">
      <c r="A43" s="83">
        <f t="shared" si="1"/>
        <v>37</v>
      </c>
      <c r="B43" s="120" t="s">
        <v>93</v>
      </c>
      <c r="C43" s="83" t="s">
        <v>101</v>
      </c>
      <c r="D43" s="121" t="s">
        <v>102</v>
      </c>
      <c r="E43" s="123" t="s">
        <v>98</v>
      </c>
      <c r="F43" s="56"/>
      <c r="G43" s="57">
        <v>5000</v>
      </c>
      <c r="H43" s="58">
        <v>3</v>
      </c>
      <c r="I43" s="80">
        <v>0</v>
      </c>
      <c r="J43" s="59">
        <v>0</v>
      </c>
      <c r="K43" s="60">
        <v>0</v>
      </c>
      <c r="L43" s="61">
        <v>0</v>
      </c>
      <c r="M43" s="87">
        <f t="shared" si="0"/>
        <v>3</v>
      </c>
      <c r="N43" s="87" t="s">
        <v>47</v>
      </c>
      <c r="O43" s="88"/>
    </row>
    <row r="44" spans="1:15" s="89" customFormat="1" ht="60" customHeight="1" x14ac:dyDescent="0.25">
      <c r="A44" s="83">
        <f t="shared" si="1"/>
        <v>38</v>
      </c>
      <c r="B44" s="120" t="s">
        <v>93</v>
      </c>
      <c r="C44" s="83" t="s">
        <v>103</v>
      </c>
      <c r="D44" s="121" t="s">
        <v>104</v>
      </c>
      <c r="E44" s="123" t="s">
        <v>22</v>
      </c>
      <c r="F44" s="56"/>
      <c r="G44" s="57">
        <v>30000</v>
      </c>
      <c r="H44" s="58">
        <v>6000</v>
      </c>
      <c r="I44" s="80">
        <v>0</v>
      </c>
      <c r="J44" s="59">
        <v>0</v>
      </c>
      <c r="K44" s="60">
        <v>0</v>
      </c>
      <c r="L44" s="61">
        <v>0</v>
      </c>
      <c r="M44" s="87">
        <f t="shared" si="0"/>
        <v>6000</v>
      </c>
      <c r="N44" s="87" t="s">
        <v>47</v>
      </c>
      <c r="O44" s="88"/>
    </row>
    <row r="45" spans="1:15" s="89" customFormat="1" ht="60" customHeight="1" x14ac:dyDescent="0.25">
      <c r="A45" s="83">
        <f t="shared" si="1"/>
        <v>39</v>
      </c>
      <c r="B45" s="120" t="s">
        <v>93</v>
      </c>
      <c r="C45" s="83" t="s">
        <v>105</v>
      </c>
      <c r="D45" s="121" t="s">
        <v>106</v>
      </c>
      <c r="E45" s="123" t="s">
        <v>22</v>
      </c>
      <c r="F45" s="56"/>
      <c r="G45" s="57">
        <v>10000</v>
      </c>
      <c r="H45" s="58">
        <v>0</v>
      </c>
      <c r="I45" s="80">
        <v>0</v>
      </c>
      <c r="J45" s="59">
        <v>0</v>
      </c>
      <c r="K45" s="60">
        <v>3500</v>
      </c>
      <c r="L45" s="61">
        <v>0</v>
      </c>
      <c r="M45" s="87">
        <f t="shared" si="0"/>
        <v>3500</v>
      </c>
      <c r="N45" s="87" t="s">
        <v>47</v>
      </c>
      <c r="O45" s="88"/>
    </row>
    <row r="46" spans="1:15" s="89" customFormat="1" ht="60" customHeight="1" x14ac:dyDescent="0.25">
      <c r="A46" s="83">
        <f t="shared" si="1"/>
        <v>40</v>
      </c>
      <c r="B46" s="120" t="s">
        <v>93</v>
      </c>
      <c r="C46" s="83" t="s">
        <v>107</v>
      </c>
      <c r="D46" s="121" t="s">
        <v>108</v>
      </c>
      <c r="E46" s="123" t="s">
        <v>98</v>
      </c>
      <c r="F46" s="56"/>
      <c r="G46" s="57">
        <v>500</v>
      </c>
      <c r="H46" s="79">
        <v>1</v>
      </c>
      <c r="I46" s="80">
        <v>0</v>
      </c>
      <c r="J46" s="59">
        <v>0</v>
      </c>
      <c r="K46" s="60">
        <v>0</v>
      </c>
      <c r="L46" s="61">
        <v>0</v>
      </c>
      <c r="M46" s="87">
        <f t="shared" si="0"/>
        <v>1</v>
      </c>
      <c r="N46" s="87" t="s">
        <v>47</v>
      </c>
      <c r="O46" s="88"/>
    </row>
    <row r="47" spans="1:15" s="89" customFormat="1" ht="60" customHeight="1" x14ac:dyDescent="0.25">
      <c r="A47" s="83">
        <f t="shared" si="1"/>
        <v>41</v>
      </c>
      <c r="B47" s="120" t="s">
        <v>93</v>
      </c>
      <c r="C47" s="83" t="s">
        <v>109</v>
      </c>
      <c r="D47" s="121" t="s">
        <v>110</v>
      </c>
      <c r="E47" s="123" t="s">
        <v>98</v>
      </c>
      <c r="F47" s="56"/>
      <c r="G47" s="57">
        <v>2000</v>
      </c>
      <c r="H47" s="58">
        <f>21+23+5</f>
        <v>49</v>
      </c>
      <c r="I47" s="80">
        <v>0</v>
      </c>
      <c r="J47" s="59">
        <v>0</v>
      </c>
      <c r="K47" s="60">
        <v>0</v>
      </c>
      <c r="L47" s="61">
        <v>0</v>
      </c>
      <c r="M47" s="87">
        <f t="shared" si="0"/>
        <v>49</v>
      </c>
      <c r="N47" s="87" t="s">
        <v>47</v>
      </c>
      <c r="O47" s="88"/>
    </row>
    <row r="48" spans="1:15" s="89" customFormat="1" ht="60" customHeight="1" x14ac:dyDescent="0.25">
      <c r="A48" s="83">
        <f t="shared" si="1"/>
        <v>42</v>
      </c>
      <c r="B48" s="120">
        <v>0.5</v>
      </c>
      <c r="C48" s="83" t="s">
        <v>111</v>
      </c>
      <c r="D48" s="121" t="s">
        <v>112</v>
      </c>
      <c r="E48" s="123" t="s">
        <v>92</v>
      </c>
      <c r="F48" s="56"/>
      <c r="G48" s="57">
        <v>38500</v>
      </c>
      <c r="H48" s="79">
        <v>14500</v>
      </c>
      <c r="I48" s="80">
        <v>24000</v>
      </c>
      <c r="J48" s="59">
        <v>0</v>
      </c>
      <c r="K48" s="60">
        <v>0</v>
      </c>
      <c r="L48" s="61">
        <v>0</v>
      </c>
      <c r="M48" s="87">
        <f t="shared" si="0"/>
        <v>38500</v>
      </c>
      <c r="N48" s="87" t="s">
        <v>47</v>
      </c>
      <c r="O48" s="88"/>
    </row>
    <row r="49" spans="1:15" s="89" customFormat="1" ht="60" customHeight="1" x14ac:dyDescent="0.25">
      <c r="A49" s="83">
        <f t="shared" si="1"/>
        <v>43</v>
      </c>
      <c r="B49" s="120" t="s">
        <v>93</v>
      </c>
      <c r="C49" s="83" t="s">
        <v>113</v>
      </c>
      <c r="D49" s="121" t="s">
        <v>114</v>
      </c>
      <c r="E49" s="123" t="s">
        <v>98</v>
      </c>
      <c r="F49" s="56"/>
      <c r="G49" s="57">
        <v>500</v>
      </c>
      <c r="H49" s="79">
        <v>1</v>
      </c>
      <c r="I49" s="80">
        <v>0</v>
      </c>
      <c r="J49" s="59">
        <v>0</v>
      </c>
      <c r="K49" s="60">
        <v>0</v>
      </c>
      <c r="L49" s="61">
        <v>0</v>
      </c>
      <c r="M49" s="87">
        <f t="shared" si="0"/>
        <v>1</v>
      </c>
      <c r="N49" s="87" t="s">
        <v>47</v>
      </c>
      <c r="O49" s="88"/>
    </row>
    <row r="50" spans="1:15" s="89" customFormat="1" ht="60" customHeight="1" x14ac:dyDescent="0.25">
      <c r="A50" s="83">
        <f t="shared" si="1"/>
        <v>44</v>
      </c>
      <c r="B50" s="120" t="s">
        <v>93</v>
      </c>
      <c r="C50" s="83" t="s">
        <v>115</v>
      </c>
      <c r="D50" s="121" t="s">
        <v>116</v>
      </c>
      <c r="E50" s="123" t="s">
        <v>98</v>
      </c>
      <c r="F50" s="56"/>
      <c r="G50" s="57">
        <v>1000</v>
      </c>
      <c r="H50" s="79">
        <v>3</v>
      </c>
      <c r="I50" s="80">
        <v>0</v>
      </c>
      <c r="J50" s="59">
        <v>0</v>
      </c>
      <c r="K50" s="60">
        <v>0</v>
      </c>
      <c r="L50" s="61">
        <v>0</v>
      </c>
      <c r="M50" s="87">
        <f t="shared" si="0"/>
        <v>3</v>
      </c>
      <c r="N50" s="87" t="s">
        <v>47</v>
      </c>
      <c r="O50" s="88"/>
    </row>
    <row r="51" spans="1:15" s="89" customFormat="1" ht="60" customHeight="1" x14ac:dyDescent="0.25">
      <c r="A51" s="83">
        <f t="shared" si="1"/>
        <v>45</v>
      </c>
      <c r="B51" s="120" t="s">
        <v>93</v>
      </c>
      <c r="C51" s="83" t="s">
        <v>117</v>
      </c>
      <c r="D51" s="121" t="s">
        <v>118</v>
      </c>
      <c r="E51" s="123" t="s">
        <v>98</v>
      </c>
      <c r="F51" s="56"/>
      <c r="G51" s="57">
        <v>1000</v>
      </c>
      <c r="H51" s="79">
        <v>1</v>
      </c>
      <c r="I51" s="80">
        <v>0</v>
      </c>
      <c r="J51" s="59">
        <v>0</v>
      </c>
      <c r="K51" s="60">
        <v>0</v>
      </c>
      <c r="L51" s="61">
        <v>0</v>
      </c>
      <c r="M51" s="87">
        <f t="shared" si="0"/>
        <v>1</v>
      </c>
      <c r="N51" s="87" t="s">
        <v>47</v>
      </c>
      <c r="O51" s="88"/>
    </row>
    <row r="52" spans="1:15" s="89" customFormat="1" ht="60" customHeight="1" x14ac:dyDescent="0.25">
      <c r="A52" s="83">
        <f t="shared" si="1"/>
        <v>46</v>
      </c>
      <c r="B52" s="120" t="s">
        <v>93</v>
      </c>
      <c r="C52" s="83" t="s">
        <v>119</v>
      </c>
      <c r="D52" s="121" t="s">
        <v>120</v>
      </c>
      <c r="E52" s="123" t="s">
        <v>98</v>
      </c>
      <c r="F52" s="56"/>
      <c r="G52" s="57">
        <v>2000</v>
      </c>
      <c r="H52" s="79">
        <v>2</v>
      </c>
      <c r="I52" s="80">
        <v>0</v>
      </c>
      <c r="J52" s="59">
        <v>0</v>
      </c>
      <c r="K52" s="60">
        <v>0</v>
      </c>
      <c r="L52" s="61">
        <v>0</v>
      </c>
      <c r="M52" s="87">
        <f t="shared" si="0"/>
        <v>2</v>
      </c>
      <c r="N52" s="87" t="s">
        <v>47</v>
      </c>
      <c r="O52" s="88"/>
    </row>
    <row r="53" spans="1:15" s="89" customFormat="1" ht="60" customHeight="1" x14ac:dyDescent="0.25">
      <c r="A53" s="83">
        <f t="shared" si="1"/>
        <v>47</v>
      </c>
      <c r="B53" s="120" t="s">
        <v>93</v>
      </c>
      <c r="C53" s="83" t="s">
        <v>121</v>
      </c>
      <c r="D53" s="121" t="s">
        <v>122</v>
      </c>
      <c r="E53" s="123" t="s">
        <v>22</v>
      </c>
      <c r="F53" s="56"/>
      <c r="G53" s="57">
        <v>5000</v>
      </c>
      <c r="H53" s="79">
        <v>0</v>
      </c>
      <c r="I53" s="80">
        <v>0</v>
      </c>
      <c r="J53" s="59">
        <v>400</v>
      </c>
      <c r="K53" s="60">
        <v>1000</v>
      </c>
      <c r="L53" s="61">
        <v>0</v>
      </c>
      <c r="M53" s="87">
        <f t="shared" si="0"/>
        <v>1400</v>
      </c>
      <c r="N53" s="87" t="s">
        <v>47</v>
      </c>
      <c r="O53" s="88"/>
    </row>
    <row r="54" spans="1:15" s="89" customFormat="1" ht="60" customHeight="1" x14ac:dyDescent="0.25">
      <c r="A54" s="83">
        <f t="shared" si="1"/>
        <v>48</v>
      </c>
      <c r="B54" s="120" t="s">
        <v>93</v>
      </c>
      <c r="C54" s="83" t="s">
        <v>123</v>
      </c>
      <c r="D54" s="121" t="s">
        <v>124</v>
      </c>
      <c r="E54" s="123" t="s">
        <v>98</v>
      </c>
      <c r="F54" s="56"/>
      <c r="G54" s="57">
        <v>2000</v>
      </c>
      <c r="H54" s="79">
        <v>1</v>
      </c>
      <c r="I54" s="80">
        <v>0</v>
      </c>
      <c r="J54" s="59">
        <v>0</v>
      </c>
      <c r="K54" s="60">
        <v>0</v>
      </c>
      <c r="L54" s="61">
        <v>0</v>
      </c>
      <c r="M54" s="87">
        <f t="shared" si="0"/>
        <v>1</v>
      </c>
      <c r="N54" s="87" t="s">
        <v>47</v>
      </c>
      <c r="O54" s="88"/>
    </row>
    <row r="55" spans="1:15" s="89" customFormat="1" ht="60" customHeight="1" x14ac:dyDescent="0.25">
      <c r="A55" s="83">
        <f t="shared" si="1"/>
        <v>49</v>
      </c>
      <c r="B55" s="120" t="s">
        <v>93</v>
      </c>
      <c r="C55" s="83" t="s">
        <v>125</v>
      </c>
      <c r="D55" s="121" t="s">
        <v>126</v>
      </c>
      <c r="E55" s="123" t="s">
        <v>98</v>
      </c>
      <c r="F55" s="56"/>
      <c r="G55" s="57">
        <v>5000</v>
      </c>
      <c r="H55" s="79">
        <v>1</v>
      </c>
      <c r="I55" s="80">
        <v>0</v>
      </c>
      <c r="J55" s="59">
        <v>0</v>
      </c>
      <c r="K55" s="60">
        <v>0</v>
      </c>
      <c r="L55" s="61">
        <v>0</v>
      </c>
      <c r="M55" s="87">
        <f t="shared" si="0"/>
        <v>1</v>
      </c>
      <c r="N55" s="87" t="s">
        <v>47</v>
      </c>
      <c r="O55" s="88"/>
    </row>
    <row r="56" spans="1:15" s="119" customFormat="1" ht="60" customHeight="1" x14ac:dyDescent="0.25">
      <c r="A56" s="124">
        <f t="shared" si="1"/>
        <v>50</v>
      </c>
      <c r="B56" s="109" t="s">
        <v>93</v>
      </c>
      <c r="C56" s="124" t="s">
        <v>127</v>
      </c>
      <c r="D56" s="125" t="s">
        <v>128</v>
      </c>
      <c r="E56" s="126" t="s">
        <v>22</v>
      </c>
      <c r="F56" s="56"/>
      <c r="G56" s="127">
        <v>15000</v>
      </c>
      <c r="H56" s="128">
        <v>2000</v>
      </c>
      <c r="I56" s="129">
        <v>0</v>
      </c>
      <c r="J56" s="130">
        <v>0</v>
      </c>
      <c r="K56" s="131">
        <v>0</v>
      </c>
      <c r="L56" s="132">
        <v>0</v>
      </c>
      <c r="M56" s="133">
        <f t="shared" si="0"/>
        <v>2000</v>
      </c>
      <c r="N56" s="62" t="s">
        <v>47</v>
      </c>
      <c r="O56" s="118"/>
    </row>
    <row r="57" spans="1:15" s="119" customFormat="1" ht="60" customHeight="1" x14ac:dyDescent="0.25">
      <c r="A57" s="124">
        <f t="shared" si="1"/>
        <v>51</v>
      </c>
      <c r="B57" s="109" t="s">
        <v>93</v>
      </c>
      <c r="C57" s="124" t="s">
        <v>129</v>
      </c>
      <c r="D57" s="125" t="s">
        <v>130</v>
      </c>
      <c r="E57" s="126" t="s">
        <v>22</v>
      </c>
      <c r="F57" s="56"/>
      <c r="G57" s="127">
        <v>1500</v>
      </c>
      <c r="H57" s="128">
        <v>600</v>
      </c>
      <c r="I57" s="129">
        <v>0</v>
      </c>
      <c r="J57" s="130">
        <v>0</v>
      </c>
      <c r="K57" s="131">
        <v>0</v>
      </c>
      <c r="L57" s="132">
        <v>0</v>
      </c>
      <c r="M57" s="133">
        <f t="shared" si="0"/>
        <v>600</v>
      </c>
      <c r="N57" s="62" t="s">
        <v>47</v>
      </c>
      <c r="O57" s="118"/>
    </row>
    <row r="58" spans="1:15" s="53" customFormat="1" ht="60" customHeight="1" x14ac:dyDescent="0.25">
      <c r="A58" s="124">
        <f t="shared" si="1"/>
        <v>52</v>
      </c>
      <c r="B58" s="109" t="s">
        <v>93</v>
      </c>
      <c r="C58" s="124" t="s">
        <v>131</v>
      </c>
      <c r="D58" s="125" t="s">
        <v>132</v>
      </c>
      <c r="E58" s="126" t="s">
        <v>22</v>
      </c>
      <c r="F58" s="56"/>
      <c r="G58" s="127">
        <v>2000</v>
      </c>
      <c r="H58" s="128">
        <v>700</v>
      </c>
      <c r="I58" s="129">
        <v>0</v>
      </c>
      <c r="J58" s="130">
        <v>0</v>
      </c>
      <c r="K58" s="131">
        <v>0</v>
      </c>
      <c r="L58" s="132">
        <v>0</v>
      </c>
      <c r="M58" s="133">
        <f t="shared" si="0"/>
        <v>700</v>
      </c>
      <c r="N58" s="62" t="s">
        <v>47</v>
      </c>
      <c r="O58" s="52"/>
    </row>
    <row r="59" spans="1:15" s="53" customFormat="1" ht="60" customHeight="1" x14ac:dyDescent="0.25">
      <c r="A59" s="124">
        <f t="shared" si="1"/>
        <v>53</v>
      </c>
      <c r="B59" s="109" t="s">
        <v>93</v>
      </c>
      <c r="C59" s="124" t="s">
        <v>133</v>
      </c>
      <c r="D59" s="134" t="s">
        <v>134</v>
      </c>
      <c r="E59" s="109" t="s">
        <v>98</v>
      </c>
      <c r="F59" s="56"/>
      <c r="G59" s="135">
        <v>35000</v>
      </c>
      <c r="H59" s="136">
        <v>150</v>
      </c>
      <c r="I59" s="130">
        <v>0</v>
      </c>
      <c r="J59" s="130">
        <v>40</v>
      </c>
      <c r="K59" s="130">
        <v>0</v>
      </c>
      <c r="L59" s="132">
        <v>0</v>
      </c>
      <c r="M59" s="133">
        <f t="shared" si="0"/>
        <v>190</v>
      </c>
      <c r="N59" s="62" t="s">
        <v>47</v>
      </c>
      <c r="O59" s="52"/>
    </row>
    <row r="60" spans="1:15" s="53" customFormat="1" ht="60" customHeight="1" x14ac:dyDescent="0.25">
      <c r="A60" s="124">
        <f t="shared" si="1"/>
        <v>54</v>
      </c>
      <c r="B60" s="109" t="s">
        <v>93</v>
      </c>
      <c r="C60" s="124" t="s">
        <v>135</v>
      </c>
      <c r="D60" s="134" t="s">
        <v>136</v>
      </c>
      <c r="E60" s="109" t="s">
        <v>22</v>
      </c>
      <c r="F60" s="56"/>
      <c r="G60" s="135">
        <v>15000</v>
      </c>
      <c r="H60" s="136">
        <v>2500</v>
      </c>
      <c r="I60" s="130">
        <v>1500</v>
      </c>
      <c r="J60" s="130">
        <v>1500</v>
      </c>
      <c r="K60" s="131">
        <v>0</v>
      </c>
      <c r="L60" s="132">
        <v>0</v>
      </c>
      <c r="M60" s="133">
        <f t="shared" si="0"/>
        <v>5500</v>
      </c>
      <c r="N60" s="62" t="s">
        <v>47</v>
      </c>
      <c r="O60" s="52"/>
    </row>
    <row r="61" spans="1:15" s="53" customFormat="1" ht="60" customHeight="1" x14ac:dyDescent="0.25">
      <c r="A61" s="124">
        <f t="shared" si="1"/>
        <v>55</v>
      </c>
      <c r="B61" s="109" t="s">
        <v>93</v>
      </c>
      <c r="C61" s="124" t="s">
        <v>137</v>
      </c>
      <c r="D61" s="134" t="s">
        <v>138</v>
      </c>
      <c r="E61" s="109" t="s">
        <v>22</v>
      </c>
      <c r="F61" s="56"/>
      <c r="G61" s="135">
        <v>25000</v>
      </c>
      <c r="H61" s="128">
        <v>5000</v>
      </c>
      <c r="I61" s="130">
        <v>0</v>
      </c>
      <c r="J61" s="130">
        <v>2000</v>
      </c>
      <c r="K61" s="137">
        <v>1000</v>
      </c>
      <c r="L61" s="132">
        <v>0</v>
      </c>
      <c r="M61" s="133">
        <f t="shared" si="0"/>
        <v>8000</v>
      </c>
      <c r="N61" s="138" t="s">
        <v>67</v>
      </c>
      <c r="O61" s="52"/>
    </row>
    <row r="62" spans="1:15" s="53" customFormat="1" ht="60" customHeight="1" x14ac:dyDescent="0.25">
      <c r="A62" s="124">
        <f t="shared" si="1"/>
        <v>56</v>
      </c>
      <c r="B62" s="109" t="s">
        <v>93</v>
      </c>
      <c r="C62" s="124" t="s">
        <v>139</v>
      </c>
      <c r="D62" s="134" t="s">
        <v>140</v>
      </c>
      <c r="E62" s="109" t="s">
        <v>22</v>
      </c>
      <c r="F62" s="56"/>
      <c r="G62" s="57">
        <v>1000</v>
      </c>
      <c r="H62" s="79">
        <v>3000</v>
      </c>
      <c r="I62" s="59">
        <v>0</v>
      </c>
      <c r="J62" s="59">
        <v>0</v>
      </c>
      <c r="K62" s="60">
        <v>0</v>
      </c>
      <c r="L62" s="61">
        <v>0</v>
      </c>
      <c r="M62" s="62">
        <f t="shared" si="0"/>
        <v>3000</v>
      </c>
      <c r="N62" s="62" t="s">
        <v>47</v>
      </c>
      <c r="O62" s="52"/>
    </row>
    <row r="63" spans="1:15" s="53" customFormat="1" ht="60" customHeight="1" x14ac:dyDescent="0.25">
      <c r="A63" s="54">
        <f t="shared" si="1"/>
        <v>57</v>
      </c>
      <c r="B63" s="109" t="s">
        <v>93</v>
      </c>
      <c r="C63" s="54" t="s">
        <v>141</v>
      </c>
      <c r="D63" s="55" t="s">
        <v>142</v>
      </c>
      <c r="E63" s="139" t="s">
        <v>22</v>
      </c>
      <c r="F63" s="56"/>
      <c r="G63" s="78">
        <v>5000</v>
      </c>
      <c r="H63" s="79">
        <v>0</v>
      </c>
      <c r="I63" s="59">
        <v>300</v>
      </c>
      <c r="J63" s="59">
        <v>0</v>
      </c>
      <c r="K63" s="60">
        <v>0</v>
      </c>
      <c r="L63" s="61">
        <v>0</v>
      </c>
      <c r="M63" s="62">
        <f t="shared" si="0"/>
        <v>300</v>
      </c>
      <c r="N63" s="62" t="s">
        <v>47</v>
      </c>
      <c r="O63" s="52"/>
    </row>
    <row r="64" spans="1:15" s="53" customFormat="1" ht="60" customHeight="1" x14ac:dyDescent="0.25">
      <c r="A64" s="54">
        <f t="shared" si="1"/>
        <v>58</v>
      </c>
      <c r="B64" s="109" t="s">
        <v>93</v>
      </c>
      <c r="C64" s="54" t="s">
        <v>143</v>
      </c>
      <c r="D64" s="55" t="s">
        <v>144</v>
      </c>
      <c r="E64" s="139" t="s">
        <v>22</v>
      </c>
      <c r="F64" s="56"/>
      <c r="G64" s="57">
        <v>15000</v>
      </c>
      <c r="H64" s="58">
        <v>0</v>
      </c>
      <c r="I64" s="59">
        <v>10000</v>
      </c>
      <c r="J64" s="59">
        <v>0</v>
      </c>
      <c r="K64" s="60">
        <v>0</v>
      </c>
      <c r="L64" s="61">
        <v>0</v>
      </c>
      <c r="M64" s="62">
        <f t="shared" si="0"/>
        <v>10000</v>
      </c>
      <c r="N64" s="62" t="s">
        <v>47</v>
      </c>
      <c r="O64" s="52"/>
    </row>
    <row r="65" spans="1:15" s="53" customFormat="1" ht="60" customHeight="1" x14ac:dyDescent="0.25">
      <c r="A65" s="54">
        <f t="shared" si="1"/>
        <v>59</v>
      </c>
      <c r="B65" s="139" t="s">
        <v>93</v>
      </c>
      <c r="C65" s="140" t="s">
        <v>145</v>
      </c>
      <c r="D65" s="69" t="s">
        <v>146</v>
      </c>
      <c r="E65" s="141" t="s">
        <v>22</v>
      </c>
      <c r="F65" s="56"/>
      <c r="G65" s="57">
        <v>20000</v>
      </c>
      <c r="H65" s="58"/>
      <c r="I65" s="59"/>
      <c r="J65" s="59">
        <v>500</v>
      </c>
      <c r="K65" s="60"/>
      <c r="L65" s="61"/>
      <c r="M65" s="62">
        <f t="shared" si="0"/>
        <v>500</v>
      </c>
      <c r="N65" s="62" t="s">
        <v>47</v>
      </c>
      <c r="O65" s="52"/>
    </row>
    <row r="66" spans="1:15" s="53" customFormat="1" ht="60" customHeight="1" x14ac:dyDescent="0.25">
      <c r="A66" s="54">
        <f t="shared" si="1"/>
        <v>60</v>
      </c>
      <c r="B66" s="139" t="s">
        <v>93</v>
      </c>
      <c r="C66" s="140" t="s">
        <v>147</v>
      </c>
      <c r="D66" s="125" t="s">
        <v>148</v>
      </c>
      <c r="E66" s="141" t="s">
        <v>98</v>
      </c>
      <c r="F66" s="56"/>
      <c r="G66" s="57">
        <v>100000</v>
      </c>
      <c r="H66" s="58">
        <v>2</v>
      </c>
      <c r="I66" s="59">
        <v>0</v>
      </c>
      <c r="J66" s="59">
        <v>0</v>
      </c>
      <c r="K66" s="60">
        <v>0</v>
      </c>
      <c r="L66" s="61">
        <v>0</v>
      </c>
      <c r="M66" s="62">
        <f t="shared" si="0"/>
        <v>2</v>
      </c>
      <c r="N66" s="62" t="s">
        <v>47</v>
      </c>
      <c r="O66" s="52"/>
    </row>
    <row r="67" spans="1:15" s="143" customFormat="1" ht="60" customHeight="1" x14ac:dyDescent="0.25">
      <c r="A67" s="54">
        <f t="shared" si="1"/>
        <v>61</v>
      </c>
      <c r="B67" s="139" t="s">
        <v>93</v>
      </c>
      <c r="C67" s="140" t="s">
        <v>149</v>
      </c>
      <c r="D67" s="125" t="s">
        <v>150</v>
      </c>
      <c r="E67" s="141" t="s">
        <v>22</v>
      </c>
      <c r="F67" s="56"/>
      <c r="G67" s="78">
        <v>5000</v>
      </c>
      <c r="H67" s="79">
        <v>2000</v>
      </c>
      <c r="I67" s="80">
        <v>0</v>
      </c>
      <c r="J67" s="80">
        <v>0</v>
      </c>
      <c r="K67" s="81">
        <v>0</v>
      </c>
      <c r="L67" s="82">
        <v>0</v>
      </c>
      <c r="M67" s="62">
        <f t="shared" si="0"/>
        <v>2000</v>
      </c>
      <c r="N67" s="62" t="s">
        <v>47</v>
      </c>
      <c r="O67" s="142"/>
    </row>
    <row r="68" spans="1:15" s="143" customFormat="1" ht="60" customHeight="1" x14ac:dyDescent="0.25">
      <c r="A68" s="54">
        <f t="shared" si="1"/>
        <v>62</v>
      </c>
      <c r="B68" s="139" t="s">
        <v>93</v>
      </c>
      <c r="C68" s="140" t="s">
        <v>151</v>
      </c>
      <c r="D68" s="69" t="s">
        <v>152</v>
      </c>
      <c r="E68" s="141" t="s">
        <v>22</v>
      </c>
      <c r="F68" s="56"/>
      <c r="G68" s="78">
        <v>8000</v>
      </c>
      <c r="H68" s="79">
        <v>3340</v>
      </c>
      <c r="I68" s="80">
        <v>0</v>
      </c>
      <c r="J68" s="80">
        <v>0</v>
      </c>
      <c r="K68" s="81">
        <v>0</v>
      </c>
      <c r="L68" s="82">
        <v>0</v>
      </c>
      <c r="M68" s="138">
        <f t="shared" si="0"/>
        <v>3340</v>
      </c>
      <c r="N68" s="62" t="s">
        <v>47</v>
      </c>
      <c r="O68" s="142"/>
    </row>
    <row r="69" spans="1:15" s="53" customFormat="1" ht="60" customHeight="1" x14ac:dyDescent="0.25">
      <c r="A69" s="54">
        <f t="shared" si="1"/>
        <v>63</v>
      </c>
      <c r="B69" s="139" t="s">
        <v>93</v>
      </c>
      <c r="C69" s="54" t="s">
        <v>153</v>
      </c>
      <c r="D69" s="69" t="s">
        <v>154</v>
      </c>
      <c r="E69" s="139" t="s">
        <v>22</v>
      </c>
      <c r="F69" s="56"/>
      <c r="G69" s="78">
        <v>3000</v>
      </c>
      <c r="H69" s="58">
        <v>1088</v>
      </c>
      <c r="I69" s="80">
        <v>0</v>
      </c>
      <c r="J69" s="59">
        <v>0</v>
      </c>
      <c r="K69" s="60">
        <v>0</v>
      </c>
      <c r="L69" s="61">
        <v>0</v>
      </c>
      <c r="M69" s="62">
        <f t="shared" si="0"/>
        <v>1088</v>
      </c>
      <c r="N69" s="62" t="s">
        <v>47</v>
      </c>
      <c r="O69" s="52"/>
    </row>
    <row r="70" spans="1:15" s="53" customFormat="1" ht="60" customHeight="1" x14ac:dyDescent="0.25">
      <c r="A70" s="54">
        <f t="shared" si="1"/>
        <v>64</v>
      </c>
      <c r="B70" s="139" t="s">
        <v>93</v>
      </c>
      <c r="C70" s="54" t="s">
        <v>155</v>
      </c>
      <c r="D70" s="69" t="s">
        <v>156</v>
      </c>
      <c r="E70" s="139" t="s">
        <v>22</v>
      </c>
      <c r="F70" s="56"/>
      <c r="G70" s="78">
        <v>8000</v>
      </c>
      <c r="H70" s="58">
        <v>3160</v>
      </c>
      <c r="I70" s="80">
        <v>0</v>
      </c>
      <c r="J70" s="59">
        <v>0</v>
      </c>
      <c r="K70" s="60">
        <v>0</v>
      </c>
      <c r="L70" s="61">
        <v>0</v>
      </c>
      <c r="M70" s="62">
        <f t="shared" si="0"/>
        <v>3160</v>
      </c>
      <c r="N70" s="62" t="s">
        <v>47</v>
      </c>
      <c r="O70" s="52"/>
    </row>
    <row r="71" spans="1:15" s="53" customFormat="1" ht="60" customHeight="1" x14ac:dyDescent="0.25">
      <c r="A71" s="54">
        <f t="shared" si="1"/>
        <v>65</v>
      </c>
      <c r="B71" s="139" t="s">
        <v>93</v>
      </c>
      <c r="C71" s="54" t="s">
        <v>157</v>
      </c>
      <c r="D71" s="69" t="s">
        <v>158</v>
      </c>
      <c r="E71" s="139" t="s">
        <v>22</v>
      </c>
      <c r="F71" s="56"/>
      <c r="G71" s="78">
        <v>8000</v>
      </c>
      <c r="H71" s="58">
        <v>3340</v>
      </c>
      <c r="I71" s="80">
        <v>0</v>
      </c>
      <c r="J71" s="59">
        <v>0</v>
      </c>
      <c r="K71" s="60">
        <v>0</v>
      </c>
      <c r="L71" s="61">
        <v>0</v>
      </c>
      <c r="M71" s="62">
        <f t="shared" si="0"/>
        <v>3340</v>
      </c>
      <c r="N71" s="62" t="s">
        <v>47</v>
      </c>
      <c r="O71" s="52"/>
    </row>
    <row r="72" spans="1:15" s="53" customFormat="1" ht="60" customHeight="1" x14ac:dyDescent="0.25">
      <c r="A72" s="54">
        <f t="shared" si="1"/>
        <v>66</v>
      </c>
      <c r="B72" s="139" t="s">
        <v>93</v>
      </c>
      <c r="C72" s="54" t="s">
        <v>159</v>
      </c>
      <c r="D72" s="69" t="s">
        <v>160</v>
      </c>
      <c r="E72" s="139" t="s">
        <v>22</v>
      </c>
      <c r="F72" s="56"/>
      <c r="G72" s="78">
        <v>3000</v>
      </c>
      <c r="H72" s="58">
        <v>0</v>
      </c>
      <c r="I72" s="80">
        <v>1020</v>
      </c>
      <c r="J72" s="59">
        <v>0</v>
      </c>
      <c r="K72" s="60">
        <v>0</v>
      </c>
      <c r="L72" s="61">
        <v>0</v>
      </c>
      <c r="M72" s="62">
        <f t="shared" si="0"/>
        <v>1020</v>
      </c>
      <c r="N72" s="62" t="s">
        <v>47</v>
      </c>
      <c r="O72" s="52"/>
    </row>
    <row r="73" spans="1:15" s="53" customFormat="1" ht="60" customHeight="1" x14ac:dyDescent="0.25">
      <c r="A73" s="54">
        <f t="shared" ref="A73:A86" si="3">+A72+1</f>
        <v>67</v>
      </c>
      <c r="B73" s="139" t="s">
        <v>93</v>
      </c>
      <c r="C73" s="54" t="s">
        <v>161</v>
      </c>
      <c r="D73" s="69" t="s">
        <v>162</v>
      </c>
      <c r="E73" s="139" t="s">
        <v>22</v>
      </c>
      <c r="F73" s="56"/>
      <c r="G73" s="78">
        <v>8000</v>
      </c>
      <c r="H73" s="58">
        <v>0</v>
      </c>
      <c r="I73" s="80">
        <v>3330</v>
      </c>
      <c r="J73" s="59">
        <v>0</v>
      </c>
      <c r="K73" s="60">
        <v>0</v>
      </c>
      <c r="L73" s="61">
        <v>0</v>
      </c>
      <c r="M73" s="62">
        <f t="shared" si="0"/>
        <v>3330</v>
      </c>
      <c r="N73" s="62" t="s">
        <v>47</v>
      </c>
      <c r="O73" s="52"/>
    </row>
    <row r="74" spans="1:15" s="53" customFormat="1" ht="60" customHeight="1" x14ac:dyDescent="0.25">
      <c r="A74" s="54">
        <f t="shared" si="3"/>
        <v>68</v>
      </c>
      <c r="B74" s="139" t="s">
        <v>93</v>
      </c>
      <c r="C74" s="54" t="s">
        <v>163</v>
      </c>
      <c r="D74" s="69" t="s">
        <v>164</v>
      </c>
      <c r="E74" s="139" t="s">
        <v>22</v>
      </c>
      <c r="F74" s="56"/>
      <c r="G74" s="78">
        <v>2500</v>
      </c>
      <c r="H74" s="58">
        <v>0</v>
      </c>
      <c r="I74" s="80">
        <v>1090</v>
      </c>
      <c r="J74" s="59">
        <v>0</v>
      </c>
      <c r="K74" s="60">
        <v>0</v>
      </c>
      <c r="L74" s="61">
        <v>0</v>
      </c>
      <c r="M74" s="62">
        <f t="shared" si="0"/>
        <v>1090</v>
      </c>
      <c r="N74" s="62" t="s">
        <v>47</v>
      </c>
      <c r="O74" s="52"/>
    </row>
    <row r="75" spans="1:15" s="53" customFormat="1" ht="60" customHeight="1" x14ac:dyDescent="0.25">
      <c r="A75" s="54">
        <f t="shared" si="3"/>
        <v>69</v>
      </c>
      <c r="B75" s="139" t="s">
        <v>93</v>
      </c>
      <c r="C75" s="54" t="s">
        <v>165</v>
      </c>
      <c r="D75" s="69" t="s">
        <v>166</v>
      </c>
      <c r="E75" s="139" t="s">
        <v>22</v>
      </c>
      <c r="F75" s="56"/>
      <c r="G75" s="78">
        <v>8000</v>
      </c>
      <c r="H75" s="58">
        <v>0</v>
      </c>
      <c r="I75" s="80">
        <v>3360</v>
      </c>
      <c r="J75" s="59">
        <v>0</v>
      </c>
      <c r="K75" s="60">
        <v>0</v>
      </c>
      <c r="L75" s="61">
        <v>0</v>
      </c>
      <c r="M75" s="62">
        <f t="shared" si="0"/>
        <v>3360</v>
      </c>
      <c r="N75" s="62" t="s">
        <v>47</v>
      </c>
      <c r="O75" s="52"/>
    </row>
    <row r="76" spans="1:15" s="53" customFormat="1" ht="60" customHeight="1" x14ac:dyDescent="0.25">
      <c r="A76" s="54">
        <f t="shared" si="3"/>
        <v>70</v>
      </c>
      <c r="B76" s="139" t="s">
        <v>93</v>
      </c>
      <c r="C76" s="54" t="s">
        <v>167</v>
      </c>
      <c r="D76" s="69" t="s">
        <v>168</v>
      </c>
      <c r="E76" s="139" t="s">
        <v>22</v>
      </c>
      <c r="F76" s="56"/>
      <c r="G76" s="78">
        <v>1500</v>
      </c>
      <c r="H76" s="58">
        <v>0</v>
      </c>
      <c r="I76" s="80">
        <v>660</v>
      </c>
      <c r="J76" s="59">
        <v>0</v>
      </c>
      <c r="K76" s="60">
        <v>0</v>
      </c>
      <c r="L76" s="61">
        <v>0</v>
      </c>
      <c r="M76" s="62">
        <f t="shared" si="0"/>
        <v>660</v>
      </c>
      <c r="N76" s="62" t="s">
        <v>47</v>
      </c>
      <c r="O76" s="52"/>
    </row>
    <row r="77" spans="1:15" s="53" customFormat="1" ht="60" customHeight="1" x14ac:dyDescent="0.25">
      <c r="A77" s="54">
        <f t="shared" si="3"/>
        <v>71</v>
      </c>
      <c r="B77" s="139" t="s">
        <v>93</v>
      </c>
      <c r="C77" s="54" t="s">
        <v>169</v>
      </c>
      <c r="D77" s="69" t="s">
        <v>170</v>
      </c>
      <c r="E77" s="139" t="s">
        <v>22</v>
      </c>
      <c r="F77" s="56"/>
      <c r="G77" s="78">
        <v>5000</v>
      </c>
      <c r="H77" s="58">
        <v>0</v>
      </c>
      <c r="I77" s="80">
        <v>1838</v>
      </c>
      <c r="J77" s="59">
        <v>0</v>
      </c>
      <c r="K77" s="60">
        <v>0</v>
      </c>
      <c r="L77" s="61">
        <v>0</v>
      </c>
      <c r="M77" s="62">
        <f t="shared" si="0"/>
        <v>1838</v>
      </c>
      <c r="N77" s="62" t="s">
        <v>47</v>
      </c>
      <c r="O77" s="52"/>
    </row>
    <row r="78" spans="1:15" s="53" customFormat="1" ht="60" customHeight="1" x14ac:dyDescent="0.25">
      <c r="A78" s="54">
        <f t="shared" si="3"/>
        <v>72</v>
      </c>
      <c r="B78" s="139" t="s">
        <v>93</v>
      </c>
      <c r="C78" s="54" t="s">
        <v>171</v>
      </c>
      <c r="D78" s="69" t="s">
        <v>172</v>
      </c>
      <c r="E78" s="139" t="s">
        <v>22</v>
      </c>
      <c r="F78" s="56"/>
      <c r="G78" s="78">
        <v>4000</v>
      </c>
      <c r="H78" s="58">
        <v>0</v>
      </c>
      <c r="I78" s="80">
        <v>1445</v>
      </c>
      <c r="J78" s="59">
        <v>0</v>
      </c>
      <c r="K78" s="60">
        <v>0</v>
      </c>
      <c r="L78" s="61">
        <v>0</v>
      </c>
      <c r="M78" s="62">
        <f t="shared" si="0"/>
        <v>1445</v>
      </c>
      <c r="N78" s="62" t="s">
        <v>47</v>
      </c>
      <c r="O78" s="52"/>
    </row>
    <row r="79" spans="1:15" s="53" customFormat="1" ht="60" customHeight="1" x14ac:dyDescent="0.25">
      <c r="A79" s="54">
        <f t="shared" si="3"/>
        <v>73</v>
      </c>
      <c r="B79" s="139" t="s">
        <v>93</v>
      </c>
      <c r="C79" s="54" t="s">
        <v>173</v>
      </c>
      <c r="D79" s="69" t="s">
        <v>174</v>
      </c>
      <c r="E79" s="139" t="s">
        <v>22</v>
      </c>
      <c r="F79" s="56"/>
      <c r="G79" s="78">
        <v>8000</v>
      </c>
      <c r="H79" s="58">
        <v>0</v>
      </c>
      <c r="I79" s="80">
        <v>3230</v>
      </c>
      <c r="J79" s="59">
        <v>0</v>
      </c>
      <c r="K79" s="60">
        <v>0</v>
      </c>
      <c r="L79" s="61">
        <v>0</v>
      </c>
      <c r="M79" s="62">
        <f t="shared" si="0"/>
        <v>3230</v>
      </c>
      <c r="N79" s="62" t="s">
        <v>47</v>
      </c>
      <c r="O79" s="52"/>
    </row>
    <row r="80" spans="1:15" s="53" customFormat="1" ht="60" customHeight="1" x14ac:dyDescent="0.25">
      <c r="A80" s="54">
        <f t="shared" si="3"/>
        <v>74</v>
      </c>
      <c r="B80" s="139" t="s">
        <v>93</v>
      </c>
      <c r="C80" s="54" t="s">
        <v>175</v>
      </c>
      <c r="D80" s="69" t="s">
        <v>176</v>
      </c>
      <c r="E80" s="139" t="s">
        <v>22</v>
      </c>
      <c r="F80" s="56"/>
      <c r="G80" s="78">
        <v>5000</v>
      </c>
      <c r="H80" s="58">
        <v>0</v>
      </c>
      <c r="I80" s="80">
        <v>2170</v>
      </c>
      <c r="J80" s="59">
        <v>0</v>
      </c>
      <c r="K80" s="60">
        <v>0</v>
      </c>
      <c r="L80" s="61">
        <v>0</v>
      </c>
      <c r="M80" s="62">
        <f t="shared" si="0"/>
        <v>2170</v>
      </c>
      <c r="N80" s="62" t="s">
        <v>47</v>
      </c>
      <c r="O80" s="52"/>
    </row>
    <row r="81" spans="1:15" s="53" customFormat="1" ht="60" customHeight="1" x14ac:dyDescent="0.25">
      <c r="A81" s="54">
        <f t="shared" si="3"/>
        <v>75</v>
      </c>
      <c r="B81" s="139" t="s">
        <v>93</v>
      </c>
      <c r="C81" s="54" t="s">
        <v>177</v>
      </c>
      <c r="D81" s="69" t="s">
        <v>178</v>
      </c>
      <c r="E81" s="139" t="s">
        <v>22</v>
      </c>
      <c r="F81" s="56"/>
      <c r="G81" s="78">
        <v>4000</v>
      </c>
      <c r="H81" s="58">
        <v>0</v>
      </c>
      <c r="I81" s="80">
        <v>1505</v>
      </c>
      <c r="J81" s="59">
        <v>0</v>
      </c>
      <c r="K81" s="60">
        <v>0</v>
      </c>
      <c r="L81" s="61">
        <v>0</v>
      </c>
      <c r="M81" s="62">
        <f t="shared" si="0"/>
        <v>1505</v>
      </c>
      <c r="N81" s="62" t="s">
        <v>47</v>
      </c>
      <c r="O81" s="52"/>
    </row>
    <row r="82" spans="1:15" s="53" customFormat="1" ht="60" customHeight="1" x14ac:dyDescent="0.25">
      <c r="A82" s="54">
        <f t="shared" si="3"/>
        <v>76</v>
      </c>
      <c r="B82" s="139" t="s">
        <v>93</v>
      </c>
      <c r="C82" s="54" t="s">
        <v>179</v>
      </c>
      <c r="D82" s="69" t="s">
        <v>180</v>
      </c>
      <c r="E82" s="139" t="s">
        <v>22</v>
      </c>
      <c r="F82" s="56"/>
      <c r="G82" s="78">
        <v>10000</v>
      </c>
      <c r="H82" s="58">
        <v>0</v>
      </c>
      <c r="I82" s="80">
        <v>3000</v>
      </c>
      <c r="J82" s="59">
        <v>0</v>
      </c>
      <c r="K82" s="60">
        <v>0</v>
      </c>
      <c r="L82" s="61">
        <v>0</v>
      </c>
      <c r="M82" s="62">
        <f t="shared" si="0"/>
        <v>3000</v>
      </c>
      <c r="N82" s="62" t="s">
        <v>47</v>
      </c>
      <c r="O82" s="52"/>
    </row>
    <row r="83" spans="1:15" s="53" customFormat="1" ht="60" customHeight="1" x14ac:dyDescent="0.25">
      <c r="A83" s="54">
        <f t="shared" si="3"/>
        <v>77</v>
      </c>
      <c r="B83" s="139" t="s">
        <v>93</v>
      </c>
      <c r="C83" s="54" t="s">
        <v>181</v>
      </c>
      <c r="D83" s="69" t="s">
        <v>182</v>
      </c>
      <c r="E83" s="139" t="s">
        <v>22</v>
      </c>
      <c r="F83" s="56"/>
      <c r="G83" s="78">
        <v>5000</v>
      </c>
      <c r="H83" s="58">
        <v>1500</v>
      </c>
      <c r="I83" s="80">
        <v>0</v>
      </c>
      <c r="J83" s="59">
        <v>0</v>
      </c>
      <c r="K83" s="60">
        <v>0</v>
      </c>
      <c r="L83" s="61">
        <v>0</v>
      </c>
      <c r="M83" s="62">
        <f t="shared" si="0"/>
        <v>1500</v>
      </c>
      <c r="N83" s="62" t="s">
        <v>47</v>
      </c>
      <c r="O83" s="52"/>
    </row>
    <row r="84" spans="1:15" s="53" customFormat="1" ht="60" customHeight="1" x14ac:dyDescent="0.25">
      <c r="A84" s="54">
        <f t="shared" si="3"/>
        <v>78</v>
      </c>
      <c r="B84" s="139" t="s">
        <v>93</v>
      </c>
      <c r="C84" s="54" t="s">
        <v>183</v>
      </c>
      <c r="D84" s="69" t="s">
        <v>184</v>
      </c>
      <c r="E84" s="139" t="s">
        <v>22</v>
      </c>
      <c r="F84" s="56"/>
      <c r="G84" s="78">
        <v>1000</v>
      </c>
      <c r="H84" s="58">
        <v>0</v>
      </c>
      <c r="I84" s="80">
        <v>1500</v>
      </c>
      <c r="J84" s="59">
        <v>0</v>
      </c>
      <c r="K84" s="60">
        <v>0</v>
      </c>
      <c r="L84" s="61">
        <v>0</v>
      </c>
      <c r="M84" s="62">
        <f t="shared" si="0"/>
        <v>1500</v>
      </c>
      <c r="N84" s="62" t="s">
        <v>47</v>
      </c>
      <c r="O84" s="52"/>
    </row>
    <row r="85" spans="1:15" s="53" customFormat="1" ht="60" customHeight="1" x14ac:dyDescent="0.25">
      <c r="A85" s="54">
        <f t="shared" si="3"/>
        <v>79</v>
      </c>
      <c r="B85" s="139" t="s">
        <v>93</v>
      </c>
      <c r="C85" s="54" t="s">
        <v>185</v>
      </c>
      <c r="D85" s="69" t="s">
        <v>186</v>
      </c>
      <c r="E85" s="139" t="s">
        <v>22</v>
      </c>
      <c r="F85" s="56"/>
      <c r="G85" s="78">
        <v>15000</v>
      </c>
      <c r="H85" s="58">
        <v>5000</v>
      </c>
      <c r="I85" s="80">
        <v>0</v>
      </c>
      <c r="J85" s="59">
        <v>0</v>
      </c>
      <c r="K85" s="60">
        <v>0</v>
      </c>
      <c r="L85" s="61">
        <v>0</v>
      </c>
      <c r="M85" s="62">
        <f t="shared" si="0"/>
        <v>5000</v>
      </c>
      <c r="N85" s="62" t="s">
        <v>47</v>
      </c>
      <c r="O85" s="52"/>
    </row>
    <row r="86" spans="1:15" s="53" customFormat="1" ht="60" customHeight="1" thickBot="1" x14ac:dyDescent="0.3">
      <c r="A86" s="54">
        <f t="shared" si="3"/>
        <v>80</v>
      </c>
      <c r="B86" s="139" t="s">
        <v>93</v>
      </c>
      <c r="C86" s="54" t="s">
        <v>187</v>
      </c>
      <c r="D86" s="69" t="s">
        <v>188</v>
      </c>
      <c r="E86" s="139" t="s">
        <v>22</v>
      </c>
      <c r="F86" s="56"/>
      <c r="G86" s="78">
        <v>1000</v>
      </c>
      <c r="H86" s="58">
        <v>500</v>
      </c>
      <c r="I86" s="80">
        <v>0</v>
      </c>
      <c r="J86" s="59">
        <v>0</v>
      </c>
      <c r="K86" s="60">
        <v>0</v>
      </c>
      <c r="L86" s="61">
        <v>0</v>
      </c>
      <c r="M86" s="62">
        <f t="shared" si="0"/>
        <v>500</v>
      </c>
      <c r="N86" s="62" t="s">
        <v>47</v>
      </c>
      <c r="O86" s="52"/>
    </row>
    <row r="87" spans="1:15" s="149" customFormat="1" ht="42.75" customHeight="1" x14ac:dyDescent="0.25">
      <c r="A87" s="144">
        <v>1</v>
      </c>
      <c r="B87" s="145"/>
      <c r="C87" s="146" t="str">
        <f>+H2</f>
        <v>PRE-BID DATE AND TIME :- 08-Aug-19 BETWEEN 1000 HRS TO 1300 HRS.
E BIDDING AUCTION DATE AND TIME  :-  09-Aug-19 AT 0930 HRS Onwards</v>
      </c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48"/>
    </row>
    <row r="88" spans="1:15" s="154" customFormat="1" ht="42" customHeight="1" x14ac:dyDescent="0.25">
      <c r="A88" s="150">
        <v>2</v>
      </c>
      <c r="B88" s="151"/>
      <c r="C88" s="152" t="s">
        <v>189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3"/>
    </row>
    <row r="89" spans="1:15" s="154" customFormat="1" ht="35.25" customHeight="1" x14ac:dyDescent="0.25">
      <c r="A89" s="150">
        <v>3</v>
      </c>
      <c r="B89" s="151"/>
      <c r="C89" s="152" t="s">
        <v>190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3"/>
    </row>
    <row r="90" spans="1:15" s="154" customFormat="1" ht="41.25" customHeight="1" x14ac:dyDescent="0.25">
      <c r="A90" s="150">
        <v>4</v>
      </c>
      <c r="B90" s="151"/>
      <c r="C90" s="155" t="s">
        <v>191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6"/>
    </row>
    <row r="91" spans="1:15" s="154" customFormat="1" ht="42" customHeight="1" thickBot="1" x14ac:dyDescent="0.3">
      <c r="A91" s="157">
        <v>5</v>
      </c>
      <c r="B91" s="158"/>
      <c r="C91" s="159" t="s">
        <v>192</v>
      </c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60"/>
    </row>
    <row r="97" spans="1:14" x14ac:dyDescent="0.2">
      <c r="A97" s="161"/>
      <c r="B97" s="161"/>
      <c r="C97" s="161"/>
      <c r="D97" s="162" t="s">
        <v>193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</row>
    <row r="108" spans="1:14" ht="45.75" customHeight="1" x14ac:dyDescent="0.2">
      <c r="A108" s="161"/>
      <c r="B108" s="161"/>
      <c r="C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</row>
  </sheetData>
  <mergeCells count="19">
    <mergeCell ref="C89:N89"/>
    <mergeCell ref="C90:N90"/>
    <mergeCell ref="C91:N91"/>
    <mergeCell ref="H4:L5"/>
    <mergeCell ref="M4:M6"/>
    <mergeCell ref="N4:N6"/>
    <mergeCell ref="F7:F86"/>
    <mergeCell ref="C87:N87"/>
    <mergeCell ref="C88:N88"/>
    <mergeCell ref="E1:N1"/>
    <mergeCell ref="A2:G3"/>
    <mergeCell ref="H2:N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" right="0" top="0.75" bottom="0.25" header="0.3" footer="0"/>
  <pageSetup paperSize="9" scale="32" fitToHeight="3" orientation="landscape" r:id="rId1"/>
  <headerFooter>
    <oddFooter>&amp;RPage&amp;Pof&amp;N</oddFooter>
  </headerFooter>
  <customProperties>
    <customPr name="EpmWorksheetKeyString_GU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Tender Sheet</vt:lpstr>
      <vt:lpstr>'Tender Sheet'!Print_Area</vt:lpstr>
      <vt:lpstr>'Tender Sheet'!Print_Titles</vt:lpstr>
    </vt:vector>
  </TitlesOfParts>
  <Company>MSIL Gurgaon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Rajesh, AM(SVR)</dc:creator>
  <cp:lastModifiedBy>MP/Kumar Rajesh, AM(SVR)</cp:lastModifiedBy>
  <dcterms:created xsi:type="dcterms:W3CDTF">2019-07-31T13:17:04Z</dcterms:created>
  <dcterms:modified xsi:type="dcterms:W3CDTF">2019-07-31T13:17:28Z</dcterms:modified>
</cp:coreProperties>
</file>