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6915" tabRatio="694"/>
  </bookViews>
  <sheets>
    <sheet name="Tender 511" sheetId="24" r:id="rId1"/>
  </sheets>
  <definedNames>
    <definedName name="_xlnm.Print_Titles" localSheetId="0">'Tender 511'!$1:$6</definedName>
  </definedNames>
  <calcPr calcId="145621"/>
</workbook>
</file>

<file path=xl/calcChain.xml><?xml version="1.0" encoding="utf-8"?>
<calcChain xmlns="http://schemas.openxmlformats.org/spreadsheetml/2006/main">
  <c r="K25" i="24" l="1"/>
  <c r="L25" i="24" s="1"/>
  <c r="K22" i="24" l="1"/>
  <c r="L22" i="24" s="1"/>
  <c r="K26" i="24"/>
  <c r="L26" i="24" s="1"/>
  <c r="K21" i="24" l="1"/>
  <c r="L21" i="24" s="1"/>
  <c r="K24" i="24"/>
  <c r="L24" i="24" s="1"/>
  <c r="K23" i="24"/>
  <c r="L23" i="24" s="1"/>
  <c r="K20" i="24" l="1"/>
  <c r="L20" i="24" s="1"/>
  <c r="K19" i="24"/>
  <c r="L19" i="24" s="1"/>
  <c r="K18" i="24"/>
  <c r="L18" i="24" s="1"/>
  <c r="K17" i="24"/>
  <c r="L17" i="24" s="1"/>
  <c r="K16" i="24"/>
  <c r="L16" i="24" s="1"/>
  <c r="K15" i="24"/>
  <c r="L15" i="24" s="1"/>
  <c r="K14" i="24"/>
  <c r="L14" i="24" s="1"/>
  <c r="K13" i="24"/>
  <c r="L13" i="24" s="1"/>
  <c r="K12" i="24"/>
  <c r="L12" i="24" s="1"/>
  <c r="K11" i="24" l="1"/>
  <c r="L11" i="24" s="1"/>
  <c r="K10" i="24"/>
  <c r="L10" i="24" s="1"/>
  <c r="K9" i="24"/>
  <c r="L9" i="24" s="1"/>
  <c r="K8" i="24"/>
  <c r="L8" i="24" s="1"/>
  <c r="K7" i="24"/>
  <c r="L7" i="24" s="1"/>
</calcChain>
</file>

<file path=xl/sharedStrings.xml><?xml version="1.0" encoding="utf-8"?>
<sst xmlns="http://schemas.openxmlformats.org/spreadsheetml/2006/main" count="122" uniqueCount="69">
  <si>
    <t>TOTAL TENDER QUANTITY</t>
  </si>
  <si>
    <t>TOTAL QTY (PER MONTH)</t>
  </si>
  <si>
    <t>Qty. per Month (approx.)</t>
  </si>
  <si>
    <t>Unit</t>
  </si>
  <si>
    <t xml:space="preserve">DESCRIPTION </t>
  </si>
  <si>
    <t>ITEM CODE</t>
  </si>
  <si>
    <t>Sr no</t>
  </si>
  <si>
    <t xml:space="preserve"> Tender Offer Sheet for Scrap Items (to be submitted by buyers)</t>
  </si>
  <si>
    <t>MSIL reserves the right to  withhold any  tender  in full or  part  without  assigning  any  reason &amp; will not  be binding  on  MSIL.</t>
  </si>
  <si>
    <t>MSIL reserves the right to  change the validity period of the tenders  without assigning  any  reason &amp; will  be binding  on the  parties at any time even after the tender is closed and no claim will be entertained.</t>
  </si>
  <si>
    <t>Gurgaon</t>
  </si>
  <si>
    <t>Manesar</t>
  </si>
  <si>
    <t>MPTE</t>
  </si>
  <si>
    <t>MPTC</t>
  </si>
  <si>
    <t xml:space="preserve">Quantities of Gurgaon/ Manesar/MPT plant are indicative &amp; can vary. Party to whom tender is awarded need to lift scrap both from Gurgaon &amp; manesar. In case of non fulfillment of terms &amp; conditions by applicant,EMD is liable to be forfeited.    </t>
  </si>
  <si>
    <t xml:space="preserve">ProposedValidity (Max) 
</t>
  </si>
  <si>
    <t xml:space="preserve">SECURITY (RS.)    </t>
  </si>
  <si>
    <t>Following Material  is available for sale on AS IS WHERE IS BASIS IN MSILG/MSILM/MPT (Engine &amp; Casting)</t>
  </si>
  <si>
    <t>Kg</t>
  </si>
  <si>
    <t>Lot</t>
  </si>
  <si>
    <t>Within 2 days after lifting intimation</t>
  </si>
  <si>
    <t>CS-02</t>
  </si>
  <si>
    <t xml:space="preserve">Copper Mix Scrap </t>
  </si>
  <si>
    <t>GSGRAPHITE</t>
  </si>
  <si>
    <t>Scrap of Used/Obsolete Graphite electrodes</t>
  </si>
  <si>
    <t>One Time</t>
  </si>
  <si>
    <t>MECH01</t>
  </si>
  <si>
    <t xml:space="preserve">CTS/ ST15 forms(or any other as per VAT) have to be deposited at the time of lifting material by successful tenderers otherwise full tax will be charged. C form needs to be submitted within 45 days of quarter end to get refund during the period. if C form is submitted after 45 days refund will be subjected to closing of ST assessment of the year.  </t>
  </si>
  <si>
    <t>TENDER NO. MSIL/SVR/ Tender/511</t>
  </si>
  <si>
    <t>Lifting Schedule</t>
  </si>
  <si>
    <t>Scrap of Used/Obsolete Trial room assets.</t>
  </si>
  <si>
    <t>GSTRA511AS</t>
  </si>
  <si>
    <t>Within 3 days after tender allotment</t>
  </si>
  <si>
    <t>Scrap of Used/Obsolete Welding Jigs &amp; Equipments of YV4 model.</t>
  </si>
  <si>
    <t>GSWJE511AS</t>
  </si>
  <si>
    <t>Scrap of Used/Obsolete Assembly 1&amp;3 assets.</t>
  </si>
  <si>
    <t>GSAS13511AS</t>
  </si>
  <si>
    <t>MS-2</t>
  </si>
  <si>
    <t>Scrap of Used/Obsolete R&amp;D assets.</t>
  </si>
  <si>
    <t>GSR&amp;D511AS</t>
  </si>
  <si>
    <t>Scrap of Used/Obsolete LED TV.</t>
  </si>
  <si>
    <t>GSCEEW1511AS</t>
  </si>
  <si>
    <t>Scrap of Used/Obsolete FAX Machine</t>
  </si>
  <si>
    <t>Mix scrap of Used/Damaged Mechanical items.</t>
  </si>
  <si>
    <t>Scrap of Heavy Metling Scrap.</t>
  </si>
  <si>
    <t>GSITEW10511AS</t>
  </si>
  <si>
    <t>STOOLBAT</t>
  </si>
  <si>
    <t>Scrap of Mix various tool baterries.</t>
  </si>
  <si>
    <t>MTOOLS-1</t>
  </si>
  <si>
    <t>Mixed Used broken tools.</t>
  </si>
  <si>
    <t>Scrap of Used/Obsolete DCM60 &amp; ACR110 M/c and accessories.</t>
  </si>
  <si>
    <t>GSDCM511AS</t>
  </si>
  <si>
    <t>Scrap of Used/Obsolete server.</t>
  </si>
  <si>
    <t>Scrap of Used/Obsolete video camera.</t>
  </si>
  <si>
    <t>GSVCAM511AS</t>
  </si>
  <si>
    <t>Scrap of Used/Obsolete Digital KODAK Camera</t>
  </si>
  <si>
    <t>GSKODAK511AS</t>
  </si>
  <si>
    <t>GSBFT509</t>
  </si>
  <si>
    <t>Scrap of Used/Obsolete Burnt Fire Tender</t>
  </si>
  <si>
    <t>UAF1</t>
  </si>
  <si>
    <t>Mix Scrap (Airfilter/FelTpad/Rubber/GlassWool)</t>
  </si>
  <si>
    <t>GSITEW9511AS</t>
  </si>
  <si>
    <t>Scrap of Used/Obsolete paint shop-1 assets</t>
  </si>
  <si>
    <t>GSPS1511AS</t>
  </si>
  <si>
    <t>PRE BIDDING DATE AND TIME: 6-JAN-2017 AT 1030 HRS.
E BIDDING AUCTION DATE AND TIME  :- 7-JAN-2017 AT 09:30 HRS</t>
  </si>
  <si>
    <t>Pre Bid will be on 6th-Jan-17 &amp; eAuction will be on 7th-Jan-2017.</t>
  </si>
  <si>
    <t>Scrap of Used/Obsolete Overhead projectors &amp; Fuel consumption tester.</t>
  </si>
  <si>
    <t>GSZON511AS</t>
  </si>
  <si>
    <t>For hazardous items (Sl no.7,8,9,12,13,14,18 &amp; 19) refer terms &amp; condition Part 1, Clause no.20 part-A,B &amp;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</si>
</sst>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5"/>
      <name val="Tahoma"/>
      <family val="2"/>
    </font>
    <font>
      <sz val="11"/>
      <name val="Tahoma"/>
      <family val="2"/>
    </font>
    <font>
      <b/>
      <sz val="16"/>
      <color rgb="FFFF0000"/>
      <name val="Tahoma"/>
      <family val="2"/>
    </font>
    <font>
      <b/>
      <sz val="20"/>
      <name val="Tahoma"/>
      <family val="2"/>
    </font>
    <font>
      <sz val="18"/>
      <name val="Tahoma"/>
      <family val="2"/>
    </font>
    <font>
      <b/>
      <sz val="26"/>
      <name val="Tahoma"/>
      <family val="2"/>
    </font>
    <font>
      <sz val="16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64" fontId="4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64" fontId="4" fillId="0" borderId="6" xfId="1" applyNumberFormat="1" applyFont="1" applyFill="1" applyBorder="1" applyAlignment="1">
      <alignment horizontal="center" vertical="center" wrapText="1"/>
    </xf>
    <xf numFmtId="164" fontId="4" fillId="0" borderId="28" xfId="1" applyNumberFormat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6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7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3" fontId="12" fillId="0" borderId="0" xfId="1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164" fontId="4" fillId="0" borderId="21" xfId="1" applyNumberFormat="1" applyFont="1" applyFill="1" applyBorder="1" applyAlignment="1">
      <alignment horizontal="center" vertical="center" wrapText="1"/>
    </xf>
    <xf numFmtId="164" fontId="4" fillId="0" borderId="29" xfId="1" applyNumberFormat="1" applyFont="1" applyFill="1" applyBorder="1" applyAlignment="1">
      <alignment horizontal="center" vertical="center" wrapText="1"/>
    </xf>
    <xf numFmtId="164" fontId="4" fillId="0" borderId="20" xfId="1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164" fontId="12" fillId="0" borderId="28" xfId="1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20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21" xfId="2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64" fontId="4" fillId="0" borderId="31" xfId="1" applyNumberFormat="1" applyFont="1" applyFill="1" applyBorder="1" applyAlignment="1">
      <alignment horizontal="center" vertical="center" wrapText="1"/>
    </xf>
    <xf numFmtId="164" fontId="12" fillId="0" borderId="31" xfId="1" applyNumberFormat="1" applyFont="1" applyFill="1" applyBorder="1" applyAlignment="1">
      <alignment horizontal="center" vertical="center" wrapText="1"/>
    </xf>
    <xf numFmtId="164" fontId="4" fillId="0" borderId="33" xfId="1" applyNumberFormat="1" applyFont="1" applyFill="1" applyBorder="1" applyAlignment="1">
      <alignment horizontal="center" vertical="center" wrapText="1"/>
    </xf>
    <xf numFmtId="0" fontId="12" fillId="0" borderId="28" xfId="2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12" fillId="0" borderId="38" xfId="2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left" vertical="center" wrapText="1"/>
    </xf>
    <xf numFmtId="164" fontId="12" fillId="0" borderId="38" xfId="1" applyNumberFormat="1" applyFont="1" applyFill="1" applyBorder="1" applyAlignment="1">
      <alignment horizontal="center" vertical="center" wrapText="1"/>
    </xf>
    <xf numFmtId="164" fontId="12" fillId="0" borderId="40" xfId="1" applyNumberFormat="1" applyFont="1" applyFill="1" applyBorder="1" applyAlignment="1">
      <alignment horizontal="center" vertical="center" wrapText="1"/>
    </xf>
    <xf numFmtId="164" fontId="12" fillId="0" borderId="41" xfId="1" applyNumberFormat="1" applyFont="1" applyFill="1" applyBorder="1" applyAlignment="1">
      <alignment horizontal="center" vertical="center" wrapText="1"/>
    </xf>
    <xf numFmtId="164" fontId="12" fillId="0" borderId="42" xfId="1" applyNumberFormat="1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11" fillId="0" borderId="25" xfId="2" applyFont="1" applyFill="1" applyBorder="1" applyAlignment="1">
      <alignment horizontal="left" vertical="center"/>
    </xf>
    <xf numFmtId="0" fontId="11" fillId="0" borderId="26" xfId="2" applyFont="1" applyFill="1" applyBorder="1" applyAlignment="1">
      <alignment horizontal="left" vertical="center"/>
    </xf>
    <xf numFmtId="0" fontId="11" fillId="0" borderId="27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center" wrapText="1"/>
    </xf>
    <xf numFmtId="0" fontId="9" fillId="0" borderId="2" xfId="2" applyFont="1" applyFill="1" applyBorder="1" applyAlignment="1">
      <alignment horizontal="left" vertical="center" wrapText="1"/>
    </xf>
    <xf numFmtId="0" fontId="9" fillId="0" borderId="13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left" vertical="center" wrapText="1"/>
    </xf>
    <xf numFmtId="0" fontId="9" fillId="0" borderId="14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31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left" vertical="center"/>
    </xf>
    <xf numFmtId="0" fontId="11" fillId="0" borderId="23" xfId="2" applyFont="1" applyFill="1" applyBorder="1" applyAlignment="1">
      <alignment horizontal="left" vertical="center"/>
    </xf>
    <xf numFmtId="0" fontId="11" fillId="0" borderId="24" xfId="2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42"/>
  <sheetViews>
    <sheetView showGridLines="0" tabSelected="1" topLeftCell="A16" zoomScale="55" zoomScaleNormal="55" workbookViewId="0">
      <selection activeCell="F18" sqref="F18"/>
    </sheetView>
  </sheetViews>
  <sheetFormatPr defaultRowHeight="14.25" x14ac:dyDescent="0.2"/>
  <cols>
    <col min="1" max="1" width="7.85546875" style="2" bestFit="1" customWidth="1"/>
    <col min="2" max="2" width="29" style="2" customWidth="1"/>
    <col min="3" max="3" width="29.5703125" style="2" customWidth="1"/>
    <col min="4" max="4" width="76.28515625" style="2" customWidth="1"/>
    <col min="5" max="5" width="8" style="2" bestFit="1" customWidth="1"/>
    <col min="6" max="6" width="24.28515625" style="2" customWidth="1"/>
    <col min="7" max="7" width="23.42578125" style="2" customWidth="1"/>
    <col min="8" max="8" width="19.85546875" style="2" customWidth="1"/>
    <col min="9" max="9" width="22.42578125" style="2" customWidth="1"/>
    <col min="10" max="11" width="19.42578125" style="2" customWidth="1"/>
    <col min="12" max="12" width="20.42578125" style="2" customWidth="1"/>
    <col min="13" max="13" width="30.7109375" style="2" customWidth="1"/>
    <col min="14" max="14" width="20.85546875" style="16" customWidth="1"/>
    <col min="15" max="15" width="24.28515625" style="16" bestFit="1" customWidth="1"/>
    <col min="16" max="18" width="20.7109375" style="7" customWidth="1"/>
    <col min="19" max="16384" width="9.140625" style="4"/>
  </cols>
  <sheetData>
    <row r="1" spans="1:18" s="1" customFormat="1" ht="33" thickBot="1" x14ac:dyDescent="0.3">
      <c r="A1" s="85" t="s">
        <v>28</v>
      </c>
      <c r="B1" s="86"/>
      <c r="C1" s="86"/>
      <c r="D1" s="87"/>
      <c r="E1" s="103" t="s">
        <v>7</v>
      </c>
      <c r="F1" s="104"/>
      <c r="G1" s="104"/>
      <c r="H1" s="104"/>
      <c r="I1" s="104"/>
      <c r="J1" s="104"/>
      <c r="K1" s="104"/>
      <c r="L1" s="104"/>
      <c r="M1" s="105"/>
      <c r="N1" s="15"/>
      <c r="O1" s="15"/>
      <c r="P1" s="17"/>
      <c r="Q1" s="17"/>
      <c r="R1" s="17"/>
    </row>
    <row r="2" spans="1:18" s="1" customFormat="1" ht="32.25" customHeight="1" x14ac:dyDescent="0.25">
      <c r="A2" s="88" t="s">
        <v>17</v>
      </c>
      <c r="B2" s="89"/>
      <c r="C2" s="89"/>
      <c r="D2" s="89"/>
      <c r="E2" s="89"/>
      <c r="F2" s="90"/>
      <c r="G2" s="94" t="s">
        <v>64</v>
      </c>
      <c r="H2" s="95"/>
      <c r="I2" s="95"/>
      <c r="J2" s="95"/>
      <c r="K2" s="95"/>
      <c r="L2" s="95"/>
      <c r="M2" s="96"/>
      <c r="N2" s="15"/>
      <c r="O2" s="15"/>
      <c r="P2" s="17"/>
      <c r="Q2" s="17"/>
      <c r="R2" s="17"/>
    </row>
    <row r="3" spans="1:18" s="1" customFormat="1" ht="32.25" customHeight="1" thickBot="1" x14ac:dyDescent="0.3">
      <c r="A3" s="91"/>
      <c r="B3" s="92"/>
      <c r="C3" s="92"/>
      <c r="D3" s="92"/>
      <c r="E3" s="92"/>
      <c r="F3" s="93"/>
      <c r="G3" s="97"/>
      <c r="H3" s="98"/>
      <c r="I3" s="98"/>
      <c r="J3" s="98"/>
      <c r="K3" s="98"/>
      <c r="L3" s="98"/>
      <c r="M3" s="99"/>
      <c r="N3" s="15"/>
      <c r="O3" s="15"/>
      <c r="P3" s="17"/>
      <c r="Q3" s="17"/>
      <c r="R3" s="17"/>
    </row>
    <row r="4" spans="1:18" s="1" customFormat="1" ht="31.5" customHeight="1" x14ac:dyDescent="0.25">
      <c r="A4" s="73" t="s">
        <v>6</v>
      </c>
      <c r="B4" s="73" t="s">
        <v>15</v>
      </c>
      <c r="C4" s="73" t="s">
        <v>5</v>
      </c>
      <c r="D4" s="73" t="s">
        <v>4</v>
      </c>
      <c r="E4" s="73" t="s">
        <v>3</v>
      </c>
      <c r="F4" s="73" t="s">
        <v>16</v>
      </c>
      <c r="G4" s="76" t="s">
        <v>2</v>
      </c>
      <c r="H4" s="77"/>
      <c r="I4" s="77"/>
      <c r="J4" s="78"/>
      <c r="K4" s="73" t="s">
        <v>1</v>
      </c>
      <c r="L4" s="73" t="s">
        <v>0</v>
      </c>
      <c r="M4" s="100" t="s">
        <v>29</v>
      </c>
      <c r="N4" s="15"/>
      <c r="O4" s="15"/>
      <c r="P4" s="17"/>
      <c r="Q4" s="17"/>
      <c r="R4" s="17"/>
    </row>
    <row r="5" spans="1:18" s="1" customFormat="1" ht="31.5" customHeight="1" thickBot="1" x14ac:dyDescent="0.3">
      <c r="A5" s="74"/>
      <c r="B5" s="74"/>
      <c r="C5" s="74"/>
      <c r="D5" s="74"/>
      <c r="E5" s="74"/>
      <c r="F5" s="74"/>
      <c r="G5" s="79"/>
      <c r="H5" s="80"/>
      <c r="I5" s="80"/>
      <c r="J5" s="81"/>
      <c r="K5" s="74"/>
      <c r="L5" s="74"/>
      <c r="M5" s="101"/>
      <c r="N5" s="15"/>
      <c r="O5" s="15"/>
      <c r="P5" s="17"/>
      <c r="Q5" s="17"/>
      <c r="R5" s="17"/>
    </row>
    <row r="6" spans="1:18" s="1" customFormat="1" ht="20.25" thickBot="1" x14ac:dyDescent="0.3">
      <c r="A6" s="75"/>
      <c r="B6" s="75"/>
      <c r="C6" s="75"/>
      <c r="D6" s="75"/>
      <c r="E6" s="75"/>
      <c r="F6" s="75"/>
      <c r="G6" s="35" t="s">
        <v>10</v>
      </c>
      <c r="H6" s="37" t="s">
        <v>11</v>
      </c>
      <c r="I6" s="37" t="s">
        <v>12</v>
      </c>
      <c r="J6" s="36" t="s">
        <v>13</v>
      </c>
      <c r="K6" s="75"/>
      <c r="L6" s="75"/>
      <c r="M6" s="102"/>
      <c r="N6" s="15"/>
      <c r="O6" s="15"/>
      <c r="P6" s="17"/>
      <c r="Q6" s="17"/>
      <c r="R6" s="17"/>
    </row>
    <row r="7" spans="1:18" s="1" customFormat="1" ht="50.1" customHeight="1" x14ac:dyDescent="0.25">
      <c r="A7" s="44">
        <v>1</v>
      </c>
      <c r="B7" s="19" t="s">
        <v>25</v>
      </c>
      <c r="C7" s="19" t="s">
        <v>31</v>
      </c>
      <c r="D7" s="39" t="s">
        <v>30</v>
      </c>
      <c r="E7" s="19" t="s">
        <v>18</v>
      </c>
      <c r="F7" s="34">
        <v>10000</v>
      </c>
      <c r="G7" s="8">
        <v>2500</v>
      </c>
      <c r="H7" s="5">
        <v>0</v>
      </c>
      <c r="I7" s="5">
        <v>0</v>
      </c>
      <c r="J7" s="33">
        <v>0</v>
      </c>
      <c r="K7" s="34">
        <f t="shared" ref="K7:K26" si="0">SUM(G7:J7)</f>
        <v>2500</v>
      </c>
      <c r="L7" s="34">
        <f t="shared" ref="L7:L25" si="1">K7</f>
        <v>2500</v>
      </c>
      <c r="M7" s="47" t="s">
        <v>32</v>
      </c>
      <c r="N7" s="15"/>
      <c r="O7" s="15"/>
      <c r="P7" s="18"/>
      <c r="Q7" s="17"/>
      <c r="R7" s="17"/>
    </row>
    <row r="8" spans="1:18" s="1" customFormat="1" ht="50.1" customHeight="1" x14ac:dyDescent="0.25">
      <c r="A8" s="45">
        <v>2</v>
      </c>
      <c r="B8" s="20" t="s">
        <v>25</v>
      </c>
      <c r="C8" s="20" t="s">
        <v>34</v>
      </c>
      <c r="D8" s="40" t="s">
        <v>33</v>
      </c>
      <c r="E8" s="20" t="s">
        <v>18</v>
      </c>
      <c r="F8" s="12">
        <v>65000</v>
      </c>
      <c r="G8" s="9">
        <v>30000</v>
      </c>
      <c r="H8" s="3">
        <v>0</v>
      </c>
      <c r="I8" s="3">
        <v>0</v>
      </c>
      <c r="J8" s="11">
        <v>0</v>
      </c>
      <c r="K8" s="12">
        <f t="shared" si="0"/>
        <v>30000</v>
      </c>
      <c r="L8" s="12">
        <f t="shared" si="1"/>
        <v>30000</v>
      </c>
      <c r="M8" s="48" t="s">
        <v>32</v>
      </c>
      <c r="N8" s="15"/>
      <c r="O8" s="15"/>
      <c r="P8" s="17"/>
      <c r="Q8" s="17"/>
      <c r="R8" s="17"/>
    </row>
    <row r="9" spans="1:18" s="10" customFormat="1" ht="50.1" customHeight="1" x14ac:dyDescent="0.25">
      <c r="A9" s="45">
        <v>3</v>
      </c>
      <c r="B9" s="20" t="s">
        <v>25</v>
      </c>
      <c r="C9" s="20" t="s">
        <v>36</v>
      </c>
      <c r="D9" s="41" t="s">
        <v>35</v>
      </c>
      <c r="E9" s="20" t="s">
        <v>18</v>
      </c>
      <c r="F9" s="12">
        <v>150000</v>
      </c>
      <c r="G9" s="9">
        <v>70000</v>
      </c>
      <c r="H9" s="3">
        <v>0</v>
      </c>
      <c r="I9" s="3">
        <v>0</v>
      </c>
      <c r="J9" s="11">
        <v>0</v>
      </c>
      <c r="K9" s="12">
        <f t="shared" si="0"/>
        <v>70000</v>
      </c>
      <c r="L9" s="12">
        <f t="shared" si="1"/>
        <v>70000</v>
      </c>
      <c r="M9" s="48" t="s">
        <v>32</v>
      </c>
      <c r="N9" s="15"/>
      <c r="O9" s="15"/>
    </row>
    <row r="10" spans="1:18" s="10" customFormat="1" ht="50.1" customHeight="1" x14ac:dyDescent="0.25">
      <c r="A10" s="45">
        <v>4</v>
      </c>
      <c r="B10" s="20" t="s">
        <v>25</v>
      </c>
      <c r="C10" s="20" t="s">
        <v>26</v>
      </c>
      <c r="D10" s="41" t="s">
        <v>43</v>
      </c>
      <c r="E10" s="20" t="s">
        <v>18</v>
      </c>
      <c r="F10" s="12">
        <v>75000</v>
      </c>
      <c r="G10" s="9">
        <v>20000</v>
      </c>
      <c r="H10" s="3">
        <v>15000</v>
      </c>
      <c r="I10" s="3">
        <v>0</v>
      </c>
      <c r="J10" s="11">
        <v>0</v>
      </c>
      <c r="K10" s="12">
        <f t="shared" si="0"/>
        <v>35000</v>
      </c>
      <c r="L10" s="12">
        <f t="shared" si="1"/>
        <v>35000</v>
      </c>
      <c r="M10" s="48" t="s">
        <v>32</v>
      </c>
      <c r="N10" s="15"/>
      <c r="O10" s="15"/>
    </row>
    <row r="11" spans="1:18" s="10" customFormat="1" ht="50.1" customHeight="1" x14ac:dyDescent="0.25">
      <c r="A11" s="45">
        <v>5</v>
      </c>
      <c r="B11" s="20" t="s">
        <v>25</v>
      </c>
      <c r="C11" s="20" t="s">
        <v>37</v>
      </c>
      <c r="D11" s="41" t="s">
        <v>44</v>
      </c>
      <c r="E11" s="20" t="s">
        <v>18</v>
      </c>
      <c r="F11" s="12">
        <v>40000</v>
      </c>
      <c r="G11" s="9">
        <v>20000</v>
      </c>
      <c r="H11" s="3">
        <v>0</v>
      </c>
      <c r="I11" s="3">
        <v>0</v>
      </c>
      <c r="J11" s="11">
        <v>0</v>
      </c>
      <c r="K11" s="12">
        <f t="shared" si="0"/>
        <v>20000</v>
      </c>
      <c r="L11" s="12">
        <f t="shared" si="1"/>
        <v>20000</v>
      </c>
      <c r="M11" s="48" t="s">
        <v>32</v>
      </c>
      <c r="N11" s="15"/>
      <c r="O11" s="15"/>
    </row>
    <row r="12" spans="1:18" s="26" customFormat="1" ht="50.1" customHeight="1" x14ac:dyDescent="0.25">
      <c r="A12" s="45">
        <v>6</v>
      </c>
      <c r="B12" s="20" t="s">
        <v>25</v>
      </c>
      <c r="C12" s="20" t="s">
        <v>39</v>
      </c>
      <c r="D12" s="41" t="s">
        <v>38</v>
      </c>
      <c r="E12" s="20" t="s">
        <v>18</v>
      </c>
      <c r="F12" s="12">
        <v>15000</v>
      </c>
      <c r="G12" s="9">
        <v>7000</v>
      </c>
      <c r="H12" s="3">
        <v>0</v>
      </c>
      <c r="I12" s="3">
        <v>0</v>
      </c>
      <c r="J12" s="11">
        <v>0</v>
      </c>
      <c r="K12" s="12">
        <f t="shared" si="0"/>
        <v>7000</v>
      </c>
      <c r="L12" s="12">
        <f t="shared" si="1"/>
        <v>7000</v>
      </c>
      <c r="M12" s="48" t="s">
        <v>32</v>
      </c>
      <c r="N12" s="15"/>
      <c r="O12" s="27"/>
    </row>
    <row r="13" spans="1:18" s="26" customFormat="1" ht="50.1" customHeight="1" x14ac:dyDescent="0.25">
      <c r="A13" s="51">
        <v>7</v>
      </c>
      <c r="B13" s="21" t="s">
        <v>25</v>
      </c>
      <c r="C13" s="21" t="s">
        <v>41</v>
      </c>
      <c r="D13" s="42" t="s">
        <v>40</v>
      </c>
      <c r="E13" s="21" t="s">
        <v>19</v>
      </c>
      <c r="F13" s="38">
        <v>5000</v>
      </c>
      <c r="G13" s="22">
        <v>1</v>
      </c>
      <c r="H13" s="23">
        <v>0</v>
      </c>
      <c r="I13" s="23">
        <v>0</v>
      </c>
      <c r="J13" s="24">
        <v>0</v>
      </c>
      <c r="K13" s="38">
        <f t="shared" si="0"/>
        <v>1</v>
      </c>
      <c r="L13" s="38">
        <f t="shared" si="1"/>
        <v>1</v>
      </c>
      <c r="M13" s="49" t="s">
        <v>32</v>
      </c>
      <c r="N13" s="15"/>
      <c r="O13" s="27"/>
    </row>
    <row r="14" spans="1:18" s="26" customFormat="1" ht="50.1" customHeight="1" x14ac:dyDescent="0.25">
      <c r="A14" s="51">
        <v>8</v>
      </c>
      <c r="B14" s="21" t="s">
        <v>25</v>
      </c>
      <c r="C14" s="21" t="s">
        <v>45</v>
      </c>
      <c r="D14" s="42" t="s">
        <v>42</v>
      </c>
      <c r="E14" s="21" t="s">
        <v>19</v>
      </c>
      <c r="F14" s="38">
        <v>1000</v>
      </c>
      <c r="G14" s="22">
        <v>1</v>
      </c>
      <c r="H14" s="23">
        <v>0</v>
      </c>
      <c r="I14" s="23">
        <v>0</v>
      </c>
      <c r="J14" s="24">
        <v>0</v>
      </c>
      <c r="K14" s="38">
        <f t="shared" si="0"/>
        <v>1</v>
      </c>
      <c r="L14" s="38">
        <f t="shared" si="1"/>
        <v>1</v>
      </c>
      <c r="M14" s="49" t="s">
        <v>32</v>
      </c>
      <c r="N14" s="15"/>
      <c r="O14" s="27"/>
    </row>
    <row r="15" spans="1:18" s="26" customFormat="1" ht="50.1" customHeight="1" x14ac:dyDescent="0.25">
      <c r="A15" s="51">
        <v>9</v>
      </c>
      <c r="B15" s="21" t="s">
        <v>25</v>
      </c>
      <c r="C15" s="21" t="s">
        <v>46</v>
      </c>
      <c r="D15" s="42" t="s">
        <v>47</v>
      </c>
      <c r="E15" s="21" t="s">
        <v>18</v>
      </c>
      <c r="F15" s="38">
        <v>2000</v>
      </c>
      <c r="G15" s="22">
        <v>1000</v>
      </c>
      <c r="H15" s="23">
        <v>0</v>
      </c>
      <c r="I15" s="23">
        <v>0</v>
      </c>
      <c r="J15" s="24">
        <v>0</v>
      </c>
      <c r="K15" s="38">
        <f t="shared" si="0"/>
        <v>1000</v>
      </c>
      <c r="L15" s="38">
        <f t="shared" si="1"/>
        <v>1000</v>
      </c>
      <c r="M15" s="49" t="s">
        <v>32</v>
      </c>
      <c r="N15" s="15"/>
      <c r="O15" s="25"/>
    </row>
    <row r="16" spans="1:18" s="10" customFormat="1" ht="50.1" customHeight="1" x14ac:dyDescent="0.25">
      <c r="A16" s="45">
        <v>10</v>
      </c>
      <c r="B16" s="20" t="s">
        <v>25</v>
      </c>
      <c r="C16" s="20" t="s">
        <v>48</v>
      </c>
      <c r="D16" s="41" t="s">
        <v>49</v>
      </c>
      <c r="E16" s="20" t="s">
        <v>18</v>
      </c>
      <c r="F16" s="12">
        <v>10000</v>
      </c>
      <c r="G16" s="9">
        <v>2500</v>
      </c>
      <c r="H16" s="3">
        <v>0</v>
      </c>
      <c r="I16" s="3">
        <v>0</v>
      </c>
      <c r="J16" s="11">
        <v>0</v>
      </c>
      <c r="K16" s="12">
        <f t="shared" si="0"/>
        <v>2500</v>
      </c>
      <c r="L16" s="12">
        <f t="shared" si="1"/>
        <v>2500</v>
      </c>
      <c r="M16" s="48" t="s">
        <v>32</v>
      </c>
      <c r="N16" s="15"/>
      <c r="O16" s="13"/>
    </row>
    <row r="17" spans="1:15" s="26" customFormat="1" ht="50.1" customHeight="1" x14ac:dyDescent="0.25">
      <c r="A17" s="45">
        <v>11</v>
      </c>
      <c r="B17" s="20" t="s">
        <v>25</v>
      </c>
      <c r="C17" s="20" t="s">
        <v>51</v>
      </c>
      <c r="D17" s="41" t="s">
        <v>50</v>
      </c>
      <c r="E17" s="20" t="s">
        <v>18</v>
      </c>
      <c r="F17" s="12">
        <v>80000</v>
      </c>
      <c r="G17" s="9">
        <v>40000</v>
      </c>
      <c r="H17" s="3">
        <v>0</v>
      </c>
      <c r="I17" s="3">
        <v>0</v>
      </c>
      <c r="J17" s="11">
        <v>0</v>
      </c>
      <c r="K17" s="12">
        <f t="shared" si="0"/>
        <v>40000</v>
      </c>
      <c r="L17" s="12">
        <f t="shared" si="1"/>
        <v>40000</v>
      </c>
      <c r="M17" s="48" t="s">
        <v>32</v>
      </c>
      <c r="N17" s="15"/>
      <c r="O17" s="25"/>
    </row>
    <row r="18" spans="1:15" s="26" customFormat="1" ht="50.1" customHeight="1" x14ac:dyDescent="0.25">
      <c r="A18" s="51">
        <v>12</v>
      </c>
      <c r="B18" s="21" t="s">
        <v>25</v>
      </c>
      <c r="C18" s="21" t="s">
        <v>61</v>
      </c>
      <c r="D18" s="42" t="s">
        <v>52</v>
      </c>
      <c r="E18" s="21" t="s">
        <v>19</v>
      </c>
      <c r="F18" s="38">
        <v>5000</v>
      </c>
      <c r="G18" s="22">
        <v>1</v>
      </c>
      <c r="H18" s="23">
        <v>0</v>
      </c>
      <c r="I18" s="23">
        <v>0</v>
      </c>
      <c r="J18" s="24">
        <v>0</v>
      </c>
      <c r="K18" s="38">
        <f t="shared" si="0"/>
        <v>1</v>
      </c>
      <c r="L18" s="38">
        <f t="shared" si="1"/>
        <v>1</v>
      </c>
      <c r="M18" s="49" t="s">
        <v>32</v>
      </c>
      <c r="N18" s="15"/>
      <c r="O18" s="25"/>
    </row>
    <row r="19" spans="1:15" s="26" customFormat="1" ht="50.1" customHeight="1" x14ac:dyDescent="0.25">
      <c r="A19" s="51">
        <v>13</v>
      </c>
      <c r="B19" s="21" t="s">
        <v>25</v>
      </c>
      <c r="C19" s="21" t="s">
        <v>54</v>
      </c>
      <c r="D19" s="42" t="s">
        <v>53</v>
      </c>
      <c r="E19" s="21" t="s">
        <v>19</v>
      </c>
      <c r="F19" s="38">
        <v>500</v>
      </c>
      <c r="G19" s="22">
        <v>1</v>
      </c>
      <c r="H19" s="23">
        <v>0</v>
      </c>
      <c r="I19" s="23">
        <v>0</v>
      </c>
      <c r="J19" s="24">
        <v>0</v>
      </c>
      <c r="K19" s="38">
        <f t="shared" si="0"/>
        <v>1</v>
      </c>
      <c r="L19" s="38">
        <f t="shared" si="1"/>
        <v>1</v>
      </c>
      <c r="M19" s="49" t="s">
        <v>32</v>
      </c>
      <c r="N19" s="15"/>
      <c r="O19" s="25"/>
    </row>
    <row r="20" spans="1:15" s="26" customFormat="1" ht="50.1" customHeight="1" x14ac:dyDescent="0.25">
      <c r="A20" s="51">
        <v>14</v>
      </c>
      <c r="B20" s="21" t="s">
        <v>25</v>
      </c>
      <c r="C20" s="21" t="s">
        <v>56</v>
      </c>
      <c r="D20" s="42" t="s">
        <v>55</v>
      </c>
      <c r="E20" s="21" t="s">
        <v>19</v>
      </c>
      <c r="F20" s="38">
        <v>500</v>
      </c>
      <c r="G20" s="22">
        <v>1</v>
      </c>
      <c r="H20" s="23">
        <v>0</v>
      </c>
      <c r="I20" s="23">
        <v>0</v>
      </c>
      <c r="J20" s="24">
        <v>0</v>
      </c>
      <c r="K20" s="38">
        <f t="shared" si="0"/>
        <v>1</v>
      </c>
      <c r="L20" s="38">
        <f t="shared" si="1"/>
        <v>1</v>
      </c>
      <c r="M20" s="49" t="s">
        <v>32</v>
      </c>
      <c r="N20" s="15"/>
      <c r="O20" s="25"/>
    </row>
    <row r="21" spans="1:15" s="26" customFormat="1" ht="50.1" customHeight="1" x14ac:dyDescent="0.25">
      <c r="A21" s="45">
        <v>15</v>
      </c>
      <c r="B21" s="20" t="s">
        <v>25</v>
      </c>
      <c r="C21" s="20" t="s">
        <v>57</v>
      </c>
      <c r="D21" s="41" t="s">
        <v>58</v>
      </c>
      <c r="E21" s="20"/>
      <c r="F21" s="12">
        <v>300000</v>
      </c>
      <c r="G21" s="9">
        <v>1</v>
      </c>
      <c r="H21" s="3">
        <v>0</v>
      </c>
      <c r="I21" s="3">
        <v>0</v>
      </c>
      <c r="J21" s="11">
        <v>0</v>
      </c>
      <c r="K21" s="12">
        <f t="shared" si="0"/>
        <v>1</v>
      </c>
      <c r="L21" s="12">
        <f t="shared" si="1"/>
        <v>1</v>
      </c>
      <c r="M21" s="48" t="s">
        <v>32</v>
      </c>
      <c r="N21" s="15"/>
      <c r="O21" s="25"/>
    </row>
    <row r="22" spans="1:15" s="26" customFormat="1" ht="50.1" customHeight="1" x14ac:dyDescent="0.25">
      <c r="A22" s="45">
        <v>16</v>
      </c>
      <c r="B22" s="20" t="s">
        <v>25</v>
      </c>
      <c r="C22" s="20" t="s">
        <v>63</v>
      </c>
      <c r="D22" s="41" t="s">
        <v>62</v>
      </c>
      <c r="E22" s="20" t="s">
        <v>18</v>
      </c>
      <c r="F22" s="12">
        <v>20000</v>
      </c>
      <c r="G22" s="9">
        <v>5000</v>
      </c>
      <c r="H22" s="3">
        <v>0</v>
      </c>
      <c r="I22" s="3">
        <v>0</v>
      </c>
      <c r="J22" s="11">
        <v>0</v>
      </c>
      <c r="K22" s="12">
        <f t="shared" si="0"/>
        <v>5000</v>
      </c>
      <c r="L22" s="12">
        <f t="shared" si="1"/>
        <v>5000</v>
      </c>
      <c r="M22" s="48" t="s">
        <v>32</v>
      </c>
      <c r="N22" s="15"/>
      <c r="O22" s="25"/>
    </row>
    <row r="23" spans="1:15" s="10" customFormat="1" ht="50.1" customHeight="1" x14ac:dyDescent="0.25">
      <c r="A23" s="45">
        <v>17</v>
      </c>
      <c r="B23" s="20" t="s">
        <v>25</v>
      </c>
      <c r="C23" s="20" t="s">
        <v>23</v>
      </c>
      <c r="D23" s="41" t="s">
        <v>24</v>
      </c>
      <c r="E23" s="20" t="s">
        <v>18</v>
      </c>
      <c r="F23" s="12">
        <v>500</v>
      </c>
      <c r="G23" s="9">
        <v>500</v>
      </c>
      <c r="H23" s="3">
        <v>0</v>
      </c>
      <c r="I23" s="3">
        <v>0</v>
      </c>
      <c r="J23" s="11">
        <v>0</v>
      </c>
      <c r="K23" s="12">
        <f t="shared" si="0"/>
        <v>500</v>
      </c>
      <c r="L23" s="12">
        <f t="shared" si="1"/>
        <v>500</v>
      </c>
      <c r="M23" s="48" t="s">
        <v>32</v>
      </c>
      <c r="N23" s="15"/>
      <c r="O23" s="13"/>
    </row>
    <row r="24" spans="1:15" s="26" customFormat="1" ht="50.1" customHeight="1" x14ac:dyDescent="0.25">
      <c r="A24" s="51">
        <v>18</v>
      </c>
      <c r="B24" s="21" t="s">
        <v>25</v>
      </c>
      <c r="C24" s="21" t="s">
        <v>21</v>
      </c>
      <c r="D24" s="42" t="s">
        <v>22</v>
      </c>
      <c r="E24" s="21" t="s">
        <v>18</v>
      </c>
      <c r="F24" s="38">
        <v>200000</v>
      </c>
      <c r="G24" s="22">
        <v>5000</v>
      </c>
      <c r="H24" s="23">
        <v>3000</v>
      </c>
      <c r="I24" s="23">
        <v>0</v>
      </c>
      <c r="J24" s="24">
        <v>0</v>
      </c>
      <c r="K24" s="38">
        <f t="shared" si="0"/>
        <v>8000</v>
      </c>
      <c r="L24" s="38">
        <f t="shared" si="1"/>
        <v>8000</v>
      </c>
      <c r="M24" s="49" t="s">
        <v>32</v>
      </c>
      <c r="N24" s="15"/>
      <c r="O24" s="25"/>
    </row>
    <row r="25" spans="1:15" s="26" customFormat="1" ht="50.1" customHeight="1" x14ac:dyDescent="0.25">
      <c r="A25" s="53">
        <v>19</v>
      </c>
      <c r="B25" s="54" t="s">
        <v>25</v>
      </c>
      <c r="C25" s="55" t="s">
        <v>67</v>
      </c>
      <c r="D25" s="56" t="s">
        <v>66</v>
      </c>
      <c r="E25" s="54" t="s">
        <v>19</v>
      </c>
      <c r="F25" s="57">
        <v>1000</v>
      </c>
      <c r="G25" s="58">
        <v>1</v>
      </c>
      <c r="H25" s="59">
        <v>0</v>
      </c>
      <c r="I25" s="59">
        <v>0</v>
      </c>
      <c r="J25" s="60">
        <v>0</v>
      </c>
      <c r="K25" s="57">
        <f t="shared" si="0"/>
        <v>1</v>
      </c>
      <c r="L25" s="57">
        <f t="shared" si="1"/>
        <v>1</v>
      </c>
      <c r="M25" s="49" t="s">
        <v>32</v>
      </c>
      <c r="N25" s="15"/>
      <c r="O25" s="25"/>
    </row>
    <row r="26" spans="1:15" s="10" customFormat="1" ht="50.1" customHeight="1" thickBot="1" x14ac:dyDescent="0.3">
      <c r="A26" s="46">
        <v>20</v>
      </c>
      <c r="B26" s="28">
        <v>1.5</v>
      </c>
      <c r="C26" s="52" t="s">
        <v>59</v>
      </c>
      <c r="D26" s="43" t="s">
        <v>60</v>
      </c>
      <c r="E26" s="28" t="s">
        <v>18</v>
      </c>
      <c r="F26" s="32">
        <v>25000</v>
      </c>
      <c r="G26" s="29">
        <v>12000</v>
      </c>
      <c r="H26" s="30">
        <v>6000</v>
      </c>
      <c r="I26" s="30">
        <v>0</v>
      </c>
      <c r="J26" s="31">
        <v>0</v>
      </c>
      <c r="K26" s="32">
        <f t="shared" si="0"/>
        <v>18000</v>
      </c>
      <c r="L26" s="32">
        <f>K26*B26</f>
        <v>27000</v>
      </c>
      <c r="M26" s="50" t="s">
        <v>20</v>
      </c>
      <c r="N26" s="15"/>
      <c r="O26" s="13"/>
    </row>
    <row r="27" spans="1:15" s="7" customFormat="1" ht="34.5" customHeight="1" x14ac:dyDescent="0.25">
      <c r="A27" s="63">
        <v>1</v>
      </c>
      <c r="B27" s="64"/>
      <c r="C27" s="82" t="s">
        <v>65</v>
      </c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14"/>
      <c r="O27" s="16"/>
    </row>
    <row r="28" spans="1:15" s="6" customFormat="1" ht="48.75" customHeight="1" x14ac:dyDescent="0.25">
      <c r="A28" s="65">
        <v>2</v>
      </c>
      <c r="B28" s="66"/>
      <c r="C28" s="67" t="s">
        <v>27</v>
      </c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14"/>
      <c r="O28" s="14"/>
    </row>
    <row r="29" spans="1:15" s="6" customFormat="1" ht="42" customHeight="1" x14ac:dyDescent="0.25">
      <c r="A29" s="65">
        <v>3</v>
      </c>
      <c r="B29" s="66"/>
      <c r="C29" s="67" t="s">
        <v>14</v>
      </c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14"/>
      <c r="O29" s="14"/>
    </row>
    <row r="30" spans="1:15" s="6" customFormat="1" ht="35.25" customHeight="1" x14ac:dyDescent="0.25">
      <c r="A30" s="65">
        <v>4</v>
      </c>
      <c r="B30" s="66"/>
      <c r="C30" s="67" t="s">
        <v>8</v>
      </c>
      <c r="D30" s="68"/>
      <c r="E30" s="68"/>
      <c r="F30" s="68"/>
      <c r="G30" s="68"/>
      <c r="H30" s="68"/>
      <c r="I30" s="68"/>
      <c r="J30" s="68"/>
      <c r="K30" s="68"/>
      <c r="L30" s="68"/>
      <c r="M30" s="69"/>
      <c r="N30" s="14"/>
      <c r="O30" s="14"/>
    </row>
    <row r="31" spans="1:15" s="6" customFormat="1" ht="41.25" customHeight="1" x14ac:dyDescent="0.25">
      <c r="A31" s="65">
        <v>5</v>
      </c>
      <c r="B31" s="66"/>
      <c r="C31" s="67" t="s">
        <v>68</v>
      </c>
      <c r="D31" s="68"/>
      <c r="E31" s="68"/>
      <c r="F31" s="68"/>
      <c r="G31" s="68"/>
      <c r="H31" s="68"/>
      <c r="I31" s="68"/>
      <c r="J31" s="68"/>
      <c r="K31" s="68"/>
      <c r="L31" s="68"/>
      <c r="M31" s="69"/>
      <c r="N31" s="14"/>
      <c r="O31" s="14"/>
    </row>
    <row r="32" spans="1:15" s="6" customFormat="1" ht="42" customHeight="1" thickBot="1" x14ac:dyDescent="0.3">
      <c r="A32" s="61">
        <v>6</v>
      </c>
      <c r="B32" s="62"/>
      <c r="C32" s="70" t="s">
        <v>9</v>
      </c>
      <c r="D32" s="71"/>
      <c r="E32" s="71"/>
      <c r="F32" s="71"/>
      <c r="G32" s="71"/>
      <c r="H32" s="71"/>
      <c r="I32" s="71"/>
      <c r="J32" s="71"/>
      <c r="K32" s="71"/>
      <c r="L32" s="71"/>
      <c r="M32" s="72"/>
      <c r="N32" s="14"/>
      <c r="O32" s="14"/>
    </row>
    <row r="33" spans="1:18" s="7" customForma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6"/>
      <c r="O33" s="16"/>
    </row>
    <row r="34" spans="1:18" s="7" customForma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6"/>
      <c r="O34" s="16"/>
    </row>
    <row r="35" spans="1:18" s="7" customForma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6"/>
      <c r="O35" s="16"/>
    </row>
    <row r="36" spans="1:18" s="7" customForma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6"/>
      <c r="O36" s="16"/>
    </row>
    <row r="37" spans="1:18" s="7" customForma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6"/>
      <c r="O37" s="16"/>
    </row>
    <row r="38" spans="1:18" s="7" customForma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6"/>
      <c r="O38" s="16"/>
    </row>
    <row r="39" spans="1:18" s="7" customForma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6"/>
      <c r="O39" s="16"/>
    </row>
    <row r="40" spans="1:18" s="7" customForma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6"/>
      <c r="O40" s="16"/>
    </row>
    <row r="41" spans="1:18" s="7" customForma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6"/>
      <c r="O41" s="16"/>
    </row>
    <row r="42" spans="1:18" s="2" customFormat="1" x14ac:dyDescent="0.2">
      <c r="N42" s="16"/>
      <c r="O42" s="16"/>
      <c r="P42" s="7"/>
      <c r="Q42" s="7"/>
      <c r="R42" s="7"/>
    </row>
  </sheetData>
  <mergeCells count="26">
    <mergeCell ref="A1:D1"/>
    <mergeCell ref="A2:F3"/>
    <mergeCell ref="G2:M3"/>
    <mergeCell ref="M4:M6"/>
    <mergeCell ref="E1:M1"/>
    <mergeCell ref="A4:A6"/>
    <mergeCell ref="B4:B6"/>
    <mergeCell ref="C31:M31"/>
    <mergeCell ref="C32:M32"/>
    <mergeCell ref="E4:E6"/>
    <mergeCell ref="F4:F6"/>
    <mergeCell ref="G4:J5"/>
    <mergeCell ref="K4:K6"/>
    <mergeCell ref="L4:L6"/>
    <mergeCell ref="C27:M27"/>
    <mergeCell ref="C4:C6"/>
    <mergeCell ref="D4:D6"/>
    <mergeCell ref="C28:M28"/>
    <mergeCell ref="C29:M29"/>
    <mergeCell ref="C30:M30"/>
    <mergeCell ref="A32:B32"/>
    <mergeCell ref="A27:B27"/>
    <mergeCell ref="A28:B28"/>
    <mergeCell ref="A29:B29"/>
    <mergeCell ref="A30:B30"/>
    <mergeCell ref="A31:B31"/>
  </mergeCells>
  <printOptions horizontalCentered="1"/>
  <pageMargins left="0" right="0" top="1" bottom="0" header="0.05" footer="0"/>
  <pageSetup paperSize="9" scale="32" fitToHeight="3" orientation="landscape" r:id="rId1"/>
  <headerFooter>
    <oddFooter>&amp;RPage&amp;Pof&amp;N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Tender 511</vt:lpstr>
      <vt:lpstr>'Tender 511'!Print_Titles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MP/Kumar Bharat, L-08S(MXES)</dc:creator>
  <cp:lastModifiedBy>G/Sharma Tarun, MGR(SVR)</cp:lastModifiedBy>
  <cp:lastPrinted>2016-11-17T03:31:51Z</cp:lastPrinted>
  <dcterms:created xsi:type="dcterms:W3CDTF">2015-06-28T09:43:27Z</dcterms:created>
  <dcterms:modified xsi:type="dcterms:W3CDTF">2017-01-03T03:24:54Z</dcterms:modified>
</cp:coreProperties>
</file>