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5600" windowHeight="6735" tabRatio="345"/>
  </bookViews>
  <sheets>
    <sheet name="517" sheetId="17" r:id="rId1"/>
    <sheet name="Sheet1" sheetId="18" r:id="rId2"/>
  </sheets>
  <definedNames>
    <definedName name="_xlnm._FilterDatabase" localSheetId="1" hidden="1">Sheet1!$B$3:$E$12</definedName>
    <definedName name="_xlnm.Print_Titles" localSheetId="0">'517'!$1:$6</definedName>
  </definedNames>
  <calcPr calcId="144525"/>
</workbook>
</file>

<file path=xl/calcChain.xml><?xml version="1.0" encoding="utf-8"?>
<calcChain xmlns="http://schemas.openxmlformats.org/spreadsheetml/2006/main">
  <c r="K28" i="17" l="1"/>
  <c r="K29" i="17"/>
  <c r="K30" i="17"/>
  <c r="K31" i="17"/>
  <c r="K27" i="17" l="1"/>
  <c r="K21" i="17" l="1"/>
  <c r="K22" i="17"/>
  <c r="K23" i="17"/>
  <c r="K24" i="17"/>
  <c r="K25" i="17"/>
  <c r="K26" i="17" l="1"/>
  <c r="K20" i="17"/>
  <c r="K19" i="17"/>
  <c r="K18" i="17" l="1"/>
  <c r="K17" i="17"/>
  <c r="K16" i="17"/>
  <c r="K15" i="17" l="1"/>
  <c r="K14" i="17"/>
  <c r="K13" i="17"/>
  <c r="K12" i="17"/>
  <c r="K11" i="17"/>
  <c r="K8" i="17"/>
  <c r="K9" i="17"/>
  <c r="K10" i="17"/>
  <c r="K7" i="17"/>
  <c r="H5" i="18" l="1"/>
  <c r="I5" i="18" s="1"/>
  <c r="H6" i="18"/>
  <c r="I6" i="18" s="1"/>
  <c r="H7" i="18"/>
  <c r="I7" i="18" s="1"/>
  <c r="H8" i="18"/>
  <c r="I8" i="18" s="1"/>
  <c r="H9" i="18"/>
  <c r="I9" i="18" s="1"/>
  <c r="H10" i="18"/>
  <c r="I10" i="18" s="1"/>
  <c r="H11" i="18"/>
  <c r="I11" i="18" s="1"/>
  <c r="H4" i="18"/>
  <c r="I4" i="18" s="1"/>
</calcChain>
</file>

<file path=xl/sharedStrings.xml><?xml version="1.0" encoding="utf-8"?>
<sst xmlns="http://schemas.openxmlformats.org/spreadsheetml/2006/main" count="169" uniqueCount="93">
  <si>
    <t>TOTAL TENDER QUANTITY</t>
  </si>
  <si>
    <t>Qty. per Month (approx.)</t>
  </si>
  <si>
    <t>Unit</t>
  </si>
  <si>
    <t xml:space="preserve">DESCRIPTION </t>
  </si>
  <si>
    <t>ITEM CODE</t>
  </si>
  <si>
    <t>Sr no</t>
  </si>
  <si>
    <t>MSIL reserves the right to  change the validity period of the tenders  without assigning  any  reason &amp; will  be binding  on the  parties at any time even after the tender is closed and no claim will be entertained.</t>
  </si>
  <si>
    <t xml:space="preserve">CTS/ ST15 forms(or any other as per VAT) have to be deposited at the time of lifting material by successful tenderers otherwise full tax will be charged. C form needs to be submitted within 45 days of quarter end to get refund during the period. if C form is submitted after 45 days refund will be subjected to closing of st assessment of the year.  </t>
  </si>
  <si>
    <t>Gurgaon</t>
  </si>
  <si>
    <t>Manesar</t>
  </si>
  <si>
    <t>MPTE</t>
  </si>
  <si>
    <t>MPTC</t>
  </si>
  <si>
    <t xml:space="preserve">SECURITY (RS.)    </t>
  </si>
  <si>
    <t>Lifting frequency/
Schedule</t>
  </si>
  <si>
    <t xml:space="preserve">Quantities of Gurgaon/ Manesar/MPT plant are indicative &amp; can vary. Party to whom tender is awarded need to lift entire available scrap both from all locations of Gurgaon &amp; manesar. In case of non fulfillment of terms &amp; conditions by applicant,EMD is liable to be forfeited.    </t>
  </si>
  <si>
    <t xml:space="preserve"> Tender Offer Sheet for Scrap Items</t>
  </si>
  <si>
    <t>Following Material  is available for sale on AS IS WHERE IS BASIS IN MSILG/MSILM/MPTE/MPTC</t>
  </si>
  <si>
    <t xml:space="preserve">
Proposed
Validity 
</t>
  </si>
  <si>
    <t>One Time</t>
  </si>
  <si>
    <t>Laptop</t>
  </si>
  <si>
    <t>Sl No</t>
  </si>
  <si>
    <t>Category</t>
  </si>
  <si>
    <t>Qty</t>
  </si>
  <si>
    <t>Desktop PC</t>
  </si>
  <si>
    <t>Workstation</t>
  </si>
  <si>
    <t>Barcode Printer</t>
  </si>
  <si>
    <t>Thin Client</t>
  </si>
  <si>
    <t>Barcode Scanner</t>
  </si>
  <si>
    <t>Line printer</t>
  </si>
  <si>
    <t>Printer</t>
  </si>
  <si>
    <t xml:space="preserve">Total </t>
  </si>
  <si>
    <t>ITEW3</t>
  </si>
  <si>
    <t>ITEW2</t>
  </si>
  <si>
    <t>ITEW6</t>
  </si>
  <si>
    <t>Cat</t>
  </si>
  <si>
    <t>SCBA1</t>
  </si>
  <si>
    <t>Scrap of non-ferrous items (mix brass/copper/al)</t>
  </si>
  <si>
    <t>MECH01</t>
  </si>
  <si>
    <t>Mixed Scrap of Used/Damaged Mechanical items</t>
  </si>
  <si>
    <t>-</t>
  </si>
  <si>
    <t>Immediate Lifting</t>
  </si>
  <si>
    <t>KG</t>
  </si>
  <si>
    <t>MS-2</t>
  </si>
  <si>
    <t>Scrap of Heavy Melting scrap</t>
  </si>
  <si>
    <t>MSPG</t>
  </si>
  <si>
    <t>Scrap of Plastic Grains</t>
  </si>
  <si>
    <t>Scrap Plastic Components</t>
  </si>
  <si>
    <t>TENDER NO. MSIL/SVR/ Tender/517</t>
  </si>
  <si>
    <t>MCCRANE517AS</t>
  </si>
  <si>
    <t>Scrap of Used/Obsolete Cranes</t>
  </si>
  <si>
    <t>MCSAND517AS</t>
  </si>
  <si>
    <t>Scrap of Used/Obsolete Sand Baking Furnace</t>
  </si>
  <si>
    <t>GSGRAPHITE</t>
  </si>
  <si>
    <t>SCHILLERPLT</t>
  </si>
  <si>
    <t>Scrap of Used/Obsolete Chiller Plates</t>
  </si>
  <si>
    <t>Scrap of Used/Obsolete Graphite Electrodes</t>
  </si>
  <si>
    <t>Scrap of Used/Obsolete R&amp;D assets</t>
  </si>
  <si>
    <t>MINDWASTE2</t>
  </si>
  <si>
    <t>Industrial Waste (Old Paper)</t>
  </si>
  <si>
    <t>LOT</t>
  </si>
  <si>
    <t>GSTOW517AS</t>
  </si>
  <si>
    <t>Scrap of Used/Obsolete Tow Trucks</t>
  </si>
  <si>
    <t>Scrap of Used/Obsolete Household items</t>
  </si>
  <si>
    <t>GSCEEW1511AS</t>
  </si>
  <si>
    <t>Scrap of Used/Obsolete LED TV</t>
  </si>
  <si>
    <t>GSITEW10511AS</t>
  </si>
  <si>
    <t>Scrap of Used/Obsolete FAX Machine</t>
  </si>
  <si>
    <t>GSBFT509</t>
  </si>
  <si>
    <t>Scrap of Used/Obsolete Burnt Fire Tender</t>
  </si>
  <si>
    <t>GSCEE517AS</t>
  </si>
  <si>
    <t>Scrap of Used/Obsolete machines of KB Casting</t>
  </si>
  <si>
    <t>MSIL reserves the right to withhold any tender in full or part without assigning any reason &amp; will not be binding on MSIL.</t>
  </si>
  <si>
    <t>JHCEEW1517AS</t>
  </si>
  <si>
    <t>Scrap of Used/Obsolete SONY LCD &amp; Television Sony</t>
  </si>
  <si>
    <t>JHCEEW2517AS</t>
  </si>
  <si>
    <t>Scrap of Used/Obsolete Refrigerators</t>
  </si>
  <si>
    <t>JHCEEW3517AS</t>
  </si>
  <si>
    <t>Scrap of Used/Obsolete Washing machines</t>
  </si>
  <si>
    <t>JHCEEW4517AS</t>
  </si>
  <si>
    <t>Scrap of Used/Obsolete Air Conditioners</t>
  </si>
  <si>
    <t>JHCVL517AS</t>
  </si>
  <si>
    <t>GSCHAIRS517AS</t>
  </si>
  <si>
    <t>Scrap of Used/Obsolete Office Chairs</t>
  </si>
  <si>
    <t>GSCAMERA517AS</t>
  </si>
  <si>
    <t>Scrap of Used/Obsolete Cameras</t>
  </si>
  <si>
    <t>GSR&amp;D517AS</t>
  </si>
  <si>
    <t>For hazardous items (Sl no. 13,14, 16 to 19 &amp; 22) refer terms &amp; condition Part 1, Clause no.20 part-A,B &amp; C.</t>
  </si>
  <si>
    <t>SDESICCANT</t>
  </si>
  <si>
    <t>Scrap Of Desiccant</t>
  </si>
  <si>
    <t>MEBCPM</t>
  </si>
  <si>
    <t>Scrap of Box Covering Packing Material</t>
  </si>
  <si>
    <t>PRE BIDDING DATE AND TIME: 04 FEB 2017 AT 1030 HRS 
E BIDDING AUCTION DATE AND TIME  :- 06 FEB 2017 AT 0930 HRS Onwards</t>
  </si>
  <si>
    <t>Pre Bid will be on 04-FEB-17 &amp; eAuction will be on 06-FEB-2017.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</si>
</sst>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ahoma"/>
      <family val="2"/>
    </font>
    <font>
      <sz val="16"/>
      <name val="Tahoma"/>
      <family val="2"/>
    </font>
    <font>
      <sz val="10"/>
      <name val="Tahoma"/>
      <family val="2"/>
    </font>
    <font>
      <sz val="15"/>
      <name val="Tahoma"/>
      <family val="2"/>
    </font>
    <font>
      <sz val="11"/>
      <name val="Tahoma"/>
      <family val="2"/>
    </font>
    <font>
      <b/>
      <sz val="16"/>
      <color rgb="FFFF0000"/>
      <name val="Tahoma"/>
      <family val="2"/>
    </font>
    <font>
      <b/>
      <sz val="20"/>
      <name val="Tahoma"/>
      <family val="2"/>
    </font>
    <font>
      <b/>
      <sz val="24"/>
      <name val="Tahoma"/>
      <family val="2"/>
    </font>
    <font>
      <sz val="16"/>
      <color rgb="FFFF0000"/>
      <name val="Tahoma"/>
      <family val="2"/>
    </font>
    <font>
      <sz val="16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4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11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64" fontId="4" fillId="0" borderId="16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28" xfId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64" fontId="4" fillId="0" borderId="12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9" xfId="1" applyNumberFormat="1" applyFont="1" applyFill="1" applyBorder="1" applyAlignment="1">
      <alignment horizontal="center" vertical="center" wrapText="1"/>
    </xf>
    <xf numFmtId="164" fontId="4" fillId="0" borderId="21" xfId="1" applyNumberFormat="1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164" fontId="4" fillId="0" borderId="22" xfId="1" applyNumberFormat="1" applyFont="1" applyFill="1" applyBorder="1" applyAlignment="1">
      <alignment horizontal="center" vertical="center" wrapText="1"/>
    </xf>
    <xf numFmtId="164" fontId="4" fillId="0" borderId="45" xfId="1" applyNumberFormat="1" applyFont="1" applyFill="1" applyBorder="1" applyAlignment="1">
      <alignment horizontal="center" vertical="center" wrapText="1"/>
    </xf>
    <xf numFmtId="164" fontId="4" fillId="0" borderId="46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164" fontId="4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0" fontId="0" fillId="0" borderId="48" xfId="0" applyFill="1" applyBorder="1"/>
    <xf numFmtId="0" fontId="5" fillId="0" borderId="47" xfId="0" applyFont="1" applyFill="1" applyBorder="1" applyAlignment="1">
      <alignment horizontal="center" vertical="center"/>
    </xf>
    <xf numFmtId="0" fontId="0" fillId="0" borderId="47" xfId="0" applyFill="1" applyBorder="1"/>
    <xf numFmtId="0" fontId="5" fillId="0" borderId="47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center" vertical="center" wrapText="1"/>
    </xf>
    <xf numFmtId="164" fontId="11" fillId="0" borderId="22" xfId="1" applyNumberFormat="1" applyFont="1" applyFill="1" applyBorder="1" applyAlignment="1">
      <alignment horizontal="center" vertical="center" wrapText="1"/>
    </xf>
    <xf numFmtId="164" fontId="11" fillId="0" borderId="10" xfId="1" applyNumberFormat="1" applyFont="1" applyFill="1" applyBorder="1" applyAlignment="1">
      <alignment horizontal="center" vertical="center" wrapText="1"/>
    </xf>
    <xf numFmtId="164" fontId="11" fillId="0" borderId="11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164" fontId="11" fillId="0" borderId="28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4" fontId="11" fillId="0" borderId="45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164" fontId="11" fillId="0" borderId="46" xfId="1" applyNumberFormat="1" applyFont="1" applyFill="1" applyBorder="1" applyAlignment="1">
      <alignment horizontal="center" vertical="center" wrapText="1"/>
    </xf>
    <xf numFmtId="0" fontId="4" fillId="0" borderId="52" xfId="2" applyFont="1" applyFill="1" applyBorder="1" applyAlignment="1">
      <alignment horizontal="center" vertical="center" wrapText="1"/>
    </xf>
    <xf numFmtId="0" fontId="4" fillId="0" borderId="53" xfId="2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34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52" xfId="2" applyFont="1" applyFill="1" applyBorder="1" applyAlignment="1">
      <alignment horizontal="center" vertical="center" wrapText="1"/>
    </xf>
    <xf numFmtId="0" fontId="3" fillId="0" borderId="53" xfId="2" applyFont="1" applyFill="1" applyBorder="1" applyAlignment="1">
      <alignment horizontal="center" vertical="center" wrapText="1"/>
    </xf>
    <xf numFmtId="0" fontId="3" fillId="0" borderId="54" xfId="2" applyFont="1" applyFill="1" applyBorder="1" applyAlignment="1">
      <alignment horizontal="center" vertical="center" wrapText="1"/>
    </xf>
    <xf numFmtId="0" fontId="3" fillId="0" borderId="33" xfId="2" applyFont="1" applyFill="1" applyBorder="1" applyAlignment="1">
      <alignment horizontal="center" vertical="center" wrapText="1"/>
    </xf>
    <xf numFmtId="0" fontId="3" fillId="0" borderId="49" xfId="2" applyFont="1" applyFill="1" applyBorder="1" applyAlignment="1">
      <alignment horizontal="center" vertical="center" wrapText="1"/>
    </xf>
    <xf numFmtId="0" fontId="3" fillId="0" borderId="55" xfId="2" applyFont="1" applyFill="1" applyBorder="1" applyAlignment="1">
      <alignment horizontal="center" vertical="center" wrapText="1"/>
    </xf>
    <xf numFmtId="0" fontId="10" fillId="0" borderId="30" xfId="2" applyFont="1" applyFill="1" applyBorder="1" applyAlignment="1">
      <alignment horizontal="left" vertical="center"/>
    </xf>
    <xf numFmtId="0" fontId="10" fillId="0" borderId="31" xfId="2" applyFont="1" applyFill="1" applyBorder="1" applyAlignment="1">
      <alignment horizontal="left" vertical="center"/>
    </xf>
    <xf numFmtId="0" fontId="10" fillId="0" borderId="32" xfId="2" applyFont="1" applyFill="1" applyBorder="1" applyAlignment="1">
      <alignment horizontal="left" vertical="center"/>
    </xf>
    <xf numFmtId="0" fontId="9" fillId="0" borderId="38" xfId="2" applyFont="1" applyFill="1" applyBorder="1" applyAlignment="1">
      <alignment horizontal="left" vertical="center" wrapText="1"/>
    </xf>
    <xf numFmtId="0" fontId="9" fillId="0" borderId="41" xfId="2" applyFont="1" applyFill="1" applyBorder="1" applyAlignment="1">
      <alignment horizontal="left" vertical="center" wrapText="1"/>
    </xf>
    <xf numFmtId="0" fontId="6" fillId="0" borderId="37" xfId="2" applyFont="1" applyFill="1" applyBorder="1" applyAlignment="1">
      <alignment horizontal="center" vertical="center"/>
    </xf>
    <xf numFmtId="0" fontId="6" fillId="0" borderId="40" xfId="2" applyFont="1" applyFill="1" applyBorder="1" applyAlignment="1">
      <alignment horizontal="center" vertical="center"/>
    </xf>
    <xf numFmtId="0" fontId="10" fillId="0" borderId="42" xfId="2" applyFont="1" applyFill="1" applyBorder="1" applyAlignment="1">
      <alignment horizontal="left" vertical="center"/>
    </xf>
    <xf numFmtId="0" fontId="10" fillId="0" borderId="43" xfId="2" applyFont="1" applyFill="1" applyBorder="1" applyAlignment="1">
      <alignment horizontal="left" vertical="center"/>
    </xf>
    <xf numFmtId="0" fontId="10" fillId="0" borderId="44" xfId="2" applyFont="1" applyFill="1" applyBorder="1" applyAlignment="1">
      <alignment horizontal="left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 wrapText="1"/>
    </xf>
    <xf numFmtId="0" fontId="3" fillId="0" borderId="20" xfId="2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2" xfId="2" applyFont="1" applyFill="1" applyBorder="1" applyAlignment="1">
      <alignment horizontal="center" vertical="center" wrapText="1"/>
    </xf>
    <xf numFmtId="0" fontId="3" fillId="0" borderId="23" xfId="2" applyFont="1" applyFill="1" applyBorder="1" applyAlignment="1">
      <alignment horizontal="center" vertical="center" wrapText="1"/>
    </xf>
    <xf numFmtId="0" fontId="8" fillId="0" borderId="35" xfId="2" applyFont="1" applyFill="1" applyBorder="1" applyAlignment="1">
      <alignment horizontal="left" vertical="center" wrapText="1"/>
    </xf>
    <xf numFmtId="0" fontId="8" fillId="0" borderId="38" xfId="2" applyFont="1" applyFill="1" applyBorder="1" applyAlignment="1">
      <alignment horizontal="left" vertical="center" wrapText="1"/>
    </xf>
    <xf numFmtId="0" fontId="8" fillId="0" borderId="50" xfId="2" applyFont="1" applyFill="1" applyBorder="1" applyAlignment="1">
      <alignment horizontal="left" vertical="center" wrapText="1"/>
    </xf>
    <xf numFmtId="0" fontId="8" fillId="0" borderId="36" xfId="2" applyFont="1" applyFill="1" applyBorder="1" applyAlignment="1">
      <alignment horizontal="left" vertical="center" wrapText="1"/>
    </xf>
    <xf numFmtId="0" fontId="8" fillId="0" borderId="41" xfId="2" applyFont="1" applyFill="1" applyBorder="1" applyAlignment="1">
      <alignment horizontal="left" vertical="center" wrapText="1"/>
    </xf>
    <xf numFmtId="0" fontId="8" fillId="0" borderId="51" xfId="2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7"/>
  <sheetViews>
    <sheetView showGridLines="0" tabSelected="1" zoomScale="55" zoomScaleNormal="55" workbookViewId="0">
      <selection activeCell="D17" sqref="D17"/>
    </sheetView>
  </sheetViews>
  <sheetFormatPr defaultRowHeight="14.25" x14ac:dyDescent="0.2"/>
  <cols>
    <col min="1" max="1" width="10.42578125" style="2" customWidth="1"/>
    <col min="2" max="2" width="20.28515625" style="2" customWidth="1"/>
    <col min="3" max="3" width="29.5703125" style="2" customWidth="1"/>
    <col min="4" max="4" width="76.28515625" style="2" customWidth="1"/>
    <col min="5" max="5" width="8" style="2" bestFit="1" customWidth="1"/>
    <col min="6" max="6" width="24.28515625" style="2" customWidth="1"/>
    <col min="7" max="7" width="23.42578125" style="2" customWidth="1"/>
    <col min="8" max="8" width="19.85546875" style="2" customWidth="1"/>
    <col min="9" max="9" width="22.42578125" style="2" customWidth="1"/>
    <col min="10" max="10" width="19.42578125" style="2" customWidth="1"/>
    <col min="11" max="11" width="20.42578125" style="2" customWidth="1"/>
    <col min="12" max="12" width="32.28515625" style="2" customWidth="1"/>
    <col min="13" max="13" width="23.42578125" style="4" customWidth="1"/>
    <col min="14" max="16384" width="9.140625" style="4"/>
  </cols>
  <sheetData>
    <row r="1" spans="1:13" s="1" customFormat="1" ht="30.75" thickBot="1" x14ac:dyDescent="0.3">
      <c r="A1" s="73" t="s">
        <v>47</v>
      </c>
      <c r="B1" s="74"/>
      <c r="C1" s="74"/>
      <c r="D1" s="75"/>
      <c r="E1" s="80" t="s">
        <v>15</v>
      </c>
      <c r="F1" s="81"/>
      <c r="G1" s="81"/>
      <c r="H1" s="81"/>
      <c r="I1" s="81"/>
      <c r="J1" s="81"/>
      <c r="K1" s="81"/>
      <c r="L1" s="82"/>
    </row>
    <row r="2" spans="1:13" s="1" customFormat="1" ht="39.950000000000003" customHeight="1" x14ac:dyDescent="0.25">
      <c r="A2" s="76" t="s">
        <v>16</v>
      </c>
      <c r="B2" s="76"/>
      <c r="C2" s="76"/>
      <c r="D2" s="76"/>
      <c r="E2" s="76"/>
      <c r="F2" s="76"/>
      <c r="G2" s="98" t="s">
        <v>91</v>
      </c>
      <c r="H2" s="99"/>
      <c r="I2" s="99"/>
      <c r="J2" s="99"/>
      <c r="K2" s="99"/>
      <c r="L2" s="100"/>
    </row>
    <row r="3" spans="1:13" s="1" customFormat="1" ht="39.950000000000003" customHeight="1" thickBot="1" x14ac:dyDescent="0.3">
      <c r="A3" s="77"/>
      <c r="B3" s="77"/>
      <c r="C3" s="77"/>
      <c r="D3" s="77"/>
      <c r="E3" s="77"/>
      <c r="F3" s="77"/>
      <c r="G3" s="101"/>
      <c r="H3" s="102"/>
      <c r="I3" s="102"/>
      <c r="J3" s="102"/>
      <c r="K3" s="102"/>
      <c r="L3" s="103"/>
    </row>
    <row r="4" spans="1:13" s="1" customFormat="1" ht="31.5" customHeight="1" x14ac:dyDescent="0.25">
      <c r="A4" s="67" t="s">
        <v>5</v>
      </c>
      <c r="B4" s="70" t="s">
        <v>17</v>
      </c>
      <c r="C4" s="70" t="s">
        <v>4</v>
      </c>
      <c r="D4" s="70" t="s">
        <v>3</v>
      </c>
      <c r="E4" s="70" t="s">
        <v>2</v>
      </c>
      <c r="F4" s="95" t="s">
        <v>12</v>
      </c>
      <c r="G4" s="83" t="s">
        <v>1</v>
      </c>
      <c r="H4" s="84"/>
      <c r="I4" s="84"/>
      <c r="J4" s="85"/>
      <c r="K4" s="89" t="s">
        <v>0</v>
      </c>
      <c r="L4" s="57" t="s">
        <v>13</v>
      </c>
    </row>
    <row r="5" spans="1:13" s="1" customFormat="1" ht="31.5" customHeight="1" thickBot="1" x14ac:dyDescent="0.3">
      <c r="A5" s="68"/>
      <c r="B5" s="71"/>
      <c r="C5" s="71"/>
      <c r="D5" s="71"/>
      <c r="E5" s="71"/>
      <c r="F5" s="96"/>
      <c r="G5" s="86"/>
      <c r="H5" s="87"/>
      <c r="I5" s="87"/>
      <c r="J5" s="88"/>
      <c r="K5" s="90"/>
      <c r="L5" s="58"/>
    </row>
    <row r="6" spans="1:13" s="1" customFormat="1" ht="20.25" thickBot="1" x14ac:dyDescent="0.3">
      <c r="A6" s="69"/>
      <c r="B6" s="72"/>
      <c r="C6" s="72"/>
      <c r="D6" s="72"/>
      <c r="E6" s="72"/>
      <c r="F6" s="97"/>
      <c r="G6" s="16" t="s">
        <v>8</v>
      </c>
      <c r="H6" s="17" t="s">
        <v>9</v>
      </c>
      <c r="I6" s="17" t="s">
        <v>10</v>
      </c>
      <c r="J6" s="18" t="s">
        <v>11</v>
      </c>
      <c r="K6" s="91"/>
      <c r="L6" s="59"/>
    </row>
    <row r="7" spans="1:13" s="1" customFormat="1" ht="50.1" customHeight="1" x14ac:dyDescent="0.25">
      <c r="A7" s="43">
        <v>1</v>
      </c>
      <c r="B7" s="32" t="s">
        <v>18</v>
      </c>
      <c r="C7" s="32" t="s">
        <v>37</v>
      </c>
      <c r="D7" s="49" t="s">
        <v>38</v>
      </c>
      <c r="E7" s="51" t="s">
        <v>41</v>
      </c>
      <c r="F7" s="15">
        <v>50000</v>
      </c>
      <c r="G7" s="13">
        <v>20000</v>
      </c>
      <c r="H7" s="12">
        <v>5000</v>
      </c>
      <c r="I7" s="12">
        <v>0</v>
      </c>
      <c r="J7" s="14">
        <v>0</v>
      </c>
      <c r="K7" s="3">
        <f>SUM(G7:J7)</f>
        <v>25000</v>
      </c>
      <c r="L7" s="9" t="s">
        <v>40</v>
      </c>
    </row>
    <row r="8" spans="1:13" s="1" customFormat="1" ht="50.1" customHeight="1" x14ac:dyDescent="0.25">
      <c r="A8" s="44">
        <v>2</v>
      </c>
      <c r="B8" s="32" t="s">
        <v>18</v>
      </c>
      <c r="C8" s="32" t="s">
        <v>35</v>
      </c>
      <c r="D8" s="49" t="s">
        <v>36</v>
      </c>
      <c r="E8" s="52" t="s">
        <v>41</v>
      </c>
      <c r="F8" s="22">
        <v>30000</v>
      </c>
      <c r="G8" s="8">
        <v>1500</v>
      </c>
      <c r="H8" s="3">
        <v>0</v>
      </c>
      <c r="I8" s="3">
        <v>0</v>
      </c>
      <c r="J8" s="11">
        <v>0</v>
      </c>
      <c r="K8" s="3">
        <f t="shared" ref="K8:K31" si="0">SUM(G8:J8)</f>
        <v>1500</v>
      </c>
      <c r="L8" s="9" t="s">
        <v>40</v>
      </c>
    </row>
    <row r="9" spans="1:13" s="1" customFormat="1" ht="50.1" customHeight="1" x14ac:dyDescent="0.25">
      <c r="A9" s="45">
        <v>3</v>
      </c>
      <c r="B9" s="32" t="s">
        <v>18</v>
      </c>
      <c r="C9" s="32" t="s">
        <v>42</v>
      </c>
      <c r="D9" s="49" t="s">
        <v>43</v>
      </c>
      <c r="E9" s="32" t="s">
        <v>41</v>
      </c>
      <c r="F9" s="19">
        <v>30000</v>
      </c>
      <c r="G9" s="8">
        <v>10000</v>
      </c>
      <c r="H9" s="3">
        <v>0</v>
      </c>
      <c r="I9" s="3">
        <v>0</v>
      </c>
      <c r="J9" s="11">
        <v>0</v>
      </c>
      <c r="K9" s="3">
        <f t="shared" si="0"/>
        <v>10000</v>
      </c>
      <c r="L9" s="9" t="s">
        <v>40</v>
      </c>
    </row>
    <row r="10" spans="1:13" s="10" customFormat="1" ht="50.1" customHeight="1" x14ac:dyDescent="0.25">
      <c r="A10" s="45">
        <v>4</v>
      </c>
      <c r="B10" s="32" t="s">
        <v>18</v>
      </c>
      <c r="C10" s="32" t="s">
        <v>44</v>
      </c>
      <c r="D10" s="49" t="s">
        <v>45</v>
      </c>
      <c r="E10" s="32" t="s">
        <v>41</v>
      </c>
      <c r="F10" s="19">
        <v>15000</v>
      </c>
      <c r="G10" s="8">
        <v>0</v>
      </c>
      <c r="H10" s="3">
        <v>4000</v>
      </c>
      <c r="I10" s="3">
        <v>0</v>
      </c>
      <c r="J10" s="11">
        <v>0</v>
      </c>
      <c r="K10" s="3">
        <f t="shared" si="0"/>
        <v>4000</v>
      </c>
      <c r="L10" s="9" t="s">
        <v>40</v>
      </c>
    </row>
    <row r="11" spans="1:13" s="10" customFormat="1" ht="50.1" customHeight="1" x14ac:dyDescent="0.25">
      <c r="A11" s="45">
        <v>5</v>
      </c>
      <c r="B11" s="32" t="s">
        <v>18</v>
      </c>
      <c r="C11" s="32">
        <v>2055</v>
      </c>
      <c r="D11" s="49" t="s">
        <v>46</v>
      </c>
      <c r="E11" s="32" t="s">
        <v>41</v>
      </c>
      <c r="F11" s="19">
        <v>10000</v>
      </c>
      <c r="G11" s="8">
        <v>0</v>
      </c>
      <c r="H11" s="3">
        <v>0</v>
      </c>
      <c r="I11" s="3">
        <v>2000</v>
      </c>
      <c r="J11" s="11">
        <v>0</v>
      </c>
      <c r="K11" s="3">
        <f t="shared" si="0"/>
        <v>2000</v>
      </c>
      <c r="L11" s="9" t="s">
        <v>40</v>
      </c>
    </row>
    <row r="12" spans="1:13" s="10" customFormat="1" ht="50.1" customHeight="1" x14ac:dyDescent="0.25">
      <c r="A12" s="45">
        <v>6</v>
      </c>
      <c r="B12" s="32" t="s">
        <v>18</v>
      </c>
      <c r="C12" s="32" t="s">
        <v>48</v>
      </c>
      <c r="D12" s="49" t="s">
        <v>49</v>
      </c>
      <c r="E12" s="32" t="s">
        <v>41</v>
      </c>
      <c r="F12" s="19">
        <v>20000</v>
      </c>
      <c r="G12" s="8">
        <v>0</v>
      </c>
      <c r="H12" s="3">
        <v>0</v>
      </c>
      <c r="I12" s="3">
        <v>0</v>
      </c>
      <c r="J12" s="11">
        <v>3000</v>
      </c>
      <c r="K12" s="3">
        <f t="shared" si="0"/>
        <v>3000</v>
      </c>
      <c r="L12" s="9" t="s">
        <v>40</v>
      </c>
    </row>
    <row r="13" spans="1:13" s="10" customFormat="1" ht="50.1" customHeight="1" x14ac:dyDescent="0.25">
      <c r="A13" s="45">
        <v>7</v>
      </c>
      <c r="B13" s="32" t="s">
        <v>18</v>
      </c>
      <c r="C13" s="32" t="s">
        <v>50</v>
      </c>
      <c r="D13" s="49" t="s">
        <v>51</v>
      </c>
      <c r="E13" s="32" t="s">
        <v>41</v>
      </c>
      <c r="F13" s="19">
        <v>75000</v>
      </c>
      <c r="G13" s="8">
        <v>0</v>
      </c>
      <c r="H13" s="3">
        <v>0</v>
      </c>
      <c r="I13" s="3">
        <v>0</v>
      </c>
      <c r="J13" s="11">
        <v>40000</v>
      </c>
      <c r="K13" s="3">
        <f t="shared" si="0"/>
        <v>40000</v>
      </c>
      <c r="L13" s="9" t="s">
        <v>40</v>
      </c>
    </row>
    <row r="14" spans="1:13" s="10" customFormat="1" ht="50.1" customHeight="1" x14ac:dyDescent="0.25">
      <c r="A14" s="45">
        <v>8</v>
      </c>
      <c r="B14" s="32" t="s">
        <v>18</v>
      </c>
      <c r="C14" s="32" t="s">
        <v>52</v>
      </c>
      <c r="D14" s="49" t="s">
        <v>55</v>
      </c>
      <c r="E14" s="32" t="s">
        <v>41</v>
      </c>
      <c r="F14" s="19">
        <v>1000</v>
      </c>
      <c r="G14" s="8">
        <v>500</v>
      </c>
      <c r="H14" s="3">
        <v>0</v>
      </c>
      <c r="I14" s="3">
        <v>0</v>
      </c>
      <c r="J14" s="11">
        <v>0</v>
      </c>
      <c r="K14" s="3">
        <f t="shared" si="0"/>
        <v>500</v>
      </c>
      <c r="L14" s="9" t="s">
        <v>40</v>
      </c>
    </row>
    <row r="15" spans="1:13" s="10" customFormat="1" ht="50.1" customHeight="1" x14ac:dyDescent="0.25">
      <c r="A15" s="45">
        <v>9</v>
      </c>
      <c r="B15" s="32" t="s">
        <v>18</v>
      </c>
      <c r="C15" s="32" t="s">
        <v>53</v>
      </c>
      <c r="D15" s="49" t="s">
        <v>54</v>
      </c>
      <c r="E15" s="32" t="s">
        <v>41</v>
      </c>
      <c r="F15" s="19">
        <v>25000</v>
      </c>
      <c r="G15" s="8">
        <v>2000</v>
      </c>
      <c r="H15" s="3">
        <v>0</v>
      </c>
      <c r="I15" s="3">
        <v>0</v>
      </c>
      <c r="J15" s="11">
        <v>0</v>
      </c>
      <c r="K15" s="3">
        <f t="shared" si="0"/>
        <v>2000</v>
      </c>
      <c r="L15" s="9" t="s">
        <v>40</v>
      </c>
    </row>
    <row r="16" spans="1:13" s="10" customFormat="1" ht="50.1" customHeight="1" x14ac:dyDescent="0.25">
      <c r="A16" s="45">
        <v>10</v>
      </c>
      <c r="B16" s="32" t="s">
        <v>18</v>
      </c>
      <c r="C16" s="32" t="s">
        <v>85</v>
      </c>
      <c r="D16" s="49" t="s">
        <v>56</v>
      </c>
      <c r="E16" s="32" t="s">
        <v>41</v>
      </c>
      <c r="F16" s="19">
        <v>50000</v>
      </c>
      <c r="G16" s="8">
        <v>20000</v>
      </c>
      <c r="H16" s="3">
        <v>0</v>
      </c>
      <c r="I16" s="3">
        <v>0</v>
      </c>
      <c r="J16" s="11">
        <v>0</v>
      </c>
      <c r="K16" s="3">
        <f t="shared" si="0"/>
        <v>20000</v>
      </c>
      <c r="L16" s="9" t="s">
        <v>40</v>
      </c>
      <c r="M16" s="26"/>
    </row>
    <row r="17" spans="1:13" s="10" customFormat="1" ht="49.5" customHeight="1" x14ac:dyDescent="0.25">
      <c r="A17" s="45">
        <v>11</v>
      </c>
      <c r="B17" s="32" t="s">
        <v>18</v>
      </c>
      <c r="C17" s="32" t="s">
        <v>57</v>
      </c>
      <c r="D17" s="49" t="s">
        <v>58</v>
      </c>
      <c r="E17" s="32" t="s">
        <v>41</v>
      </c>
      <c r="F17" s="19">
        <v>5000</v>
      </c>
      <c r="G17" s="8">
        <v>0</v>
      </c>
      <c r="H17" s="3">
        <v>5000</v>
      </c>
      <c r="I17" s="3">
        <v>0</v>
      </c>
      <c r="J17" s="11">
        <v>0</v>
      </c>
      <c r="K17" s="3">
        <f t="shared" si="0"/>
        <v>5000</v>
      </c>
      <c r="L17" s="9" t="s">
        <v>40</v>
      </c>
      <c r="M17" s="26"/>
    </row>
    <row r="18" spans="1:13" s="10" customFormat="1" ht="50.1" customHeight="1" x14ac:dyDescent="0.25">
      <c r="A18" s="45">
        <v>12</v>
      </c>
      <c r="B18" s="32" t="s">
        <v>18</v>
      </c>
      <c r="C18" s="32" t="s">
        <v>60</v>
      </c>
      <c r="D18" s="49" t="s">
        <v>61</v>
      </c>
      <c r="E18" s="32" t="s">
        <v>59</v>
      </c>
      <c r="F18" s="19">
        <v>50000</v>
      </c>
      <c r="G18" s="8">
        <v>1</v>
      </c>
      <c r="H18" s="3">
        <v>0</v>
      </c>
      <c r="I18" s="3">
        <v>0</v>
      </c>
      <c r="J18" s="11">
        <v>0</v>
      </c>
      <c r="K18" s="3">
        <f t="shared" si="0"/>
        <v>1</v>
      </c>
      <c r="L18" s="9" t="s">
        <v>40</v>
      </c>
      <c r="M18" s="26"/>
    </row>
    <row r="19" spans="1:13" s="38" customFormat="1" ht="50.1" customHeight="1" x14ac:dyDescent="0.25">
      <c r="A19" s="46">
        <v>13</v>
      </c>
      <c r="B19" s="47" t="s">
        <v>18</v>
      </c>
      <c r="C19" s="47" t="s">
        <v>63</v>
      </c>
      <c r="D19" s="50" t="s">
        <v>64</v>
      </c>
      <c r="E19" s="47" t="s">
        <v>59</v>
      </c>
      <c r="F19" s="33">
        <v>5000</v>
      </c>
      <c r="G19" s="34">
        <v>1</v>
      </c>
      <c r="H19" s="35">
        <v>0</v>
      </c>
      <c r="I19" s="35">
        <v>0</v>
      </c>
      <c r="J19" s="36">
        <v>0</v>
      </c>
      <c r="K19" s="35">
        <f t="shared" si="0"/>
        <v>1</v>
      </c>
      <c r="L19" s="37" t="s">
        <v>40</v>
      </c>
    </row>
    <row r="20" spans="1:13" s="38" customFormat="1" ht="50.1" customHeight="1" x14ac:dyDescent="0.25">
      <c r="A20" s="46">
        <v>14</v>
      </c>
      <c r="B20" s="47" t="s">
        <v>18</v>
      </c>
      <c r="C20" s="47" t="s">
        <v>65</v>
      </c>
      <c r="D20" s="50" t="s">
        <v>66</v>
      </c>
      <c r="E20" s="47" t="s">
        <v>59</v>
      </c>
      <c r="F20" s="33">
        <v>500</v>
      </c>
      <c r="G20" s="34">
        <v>1</v>
      </c>
      <c r="H20" s="35">
        <v>0</v>
      </c>
      <c r="I20" s="35">
        <v>0</v>
      </c>
      <c r="J20" s="36">
        <v>0</v>
      </c>
      <c r="K20" s="35">
        <f t="shared" si="0"/>
        <v>1</v>
      </c>
      <c r="L20" s="37" t="s">
        <v>40</v>
      </c>
      <c r="M20" s="39"/>
    </row>
    <row r="21" spans="1:13" s="10" customFormat="1" ht="50.1" customHeight="1" x14ac:dyDescent="0.25">
      <c r="A21" s="45">
        <v>15</v>
      </c>
      <c r="B21" s="32" t="s">
        <v>18</v>
      </c>
      <c r="C21" s="32" t="s">
        <v>80</v>
      </c>
      <c r="D21" s="49" t="s">
        <v>62</v>
      </c>
      <c r="E21" s="32" t="s">
        <v>59</v>
      </c>
      <c r="F21" s="19">
        <v>75000</v>
      </c>
      <c r="G21" s="8">
        <v>1</v>
      </c>
      <c r="H21" s="3">
        <v>0</v>
      </c>
      <c r="I21" s="3">
        <v>0</v>
      </c>
      <c r="J21" s="11">
        <v>0</v>
      </c>
      <c r="K21" s="3">
        <f t="shared" si="0"/>
        <v>1</v>
      </c>
      <c r="L21" s="9" t="s">
        <v>40</v>
      </c>
      <c r="M21" s="26"/>
    </row>
    <row r="22" spans="1:13" s="38" customFormat="1" ht="50.1" customHeight="1" x14ac:dyDescent="0.25">
      <c r="A22" s="46">
        <v>16</v>
      </c>
      <c r="B22" s="47" t="s">
        <v>18</v>
      </c>
      <c r="C22" s="47" t="s">
        <v>72</v>
      </c>
      <c r="D22" s="50" t="s">
        <v>73</v>
      </c>
      <c r="E22" s="47" t="s">
        <v>59</v>
      </c>
      <c r="F22" s="33">
        <v>5000</v>
      </c>
      <c r="G22" s="34">
        <v>1</v>
      </c>
      <c r="H22" s="35">
        <v>0</v>
      </c>
      <c r="I22" s="35">
        <v>0</v>
      </c>
      <c r="J22" s="36">
        <v>0</v>
      </c>
      <c r="K22" s="35">
        <f t="shared" si="0"/>
        <v>1</v>
      </c>
      <c r="L22" s="37" t="s">
        <v>40</v>
      </c>
      <c r="M22" s="39"/>
    </row>
    <row r="23" spans="1:13" s="38" customFormat="1" ht="50.1" customHeight="1" x14ac:dyDescent="0.25">
      <c r="A23" s="46">
        <v>17</v>
      </c>
      <c r="B23" s="47" t="s">
        <v>18</v>
      </c>
      <c r="C23" s="47" t="s">
        <v>74</v>
      </c>
      <c r="D23" s="50" t="s">
        <v>75</v>
      </c>
      <c r="E23" s="47" t="s">
        <v>59</v>
      </c>
      <c r="F23" s="33">
        <v>2000</v>
      </c>
      <c r="G23" s="34">
        <v>1</v>
      </c>
      <c r="H23" s="35">
        <v>0</v>
      </c>
      <c r="I23" s="35">
        <v>0</v>
      </c>
      <c r="J23" s="36">
        <v>0</v>
      </c>
      <c r="K23" s="35">
        <f t="shared" si="0"/>
        <v>1</v>
      </c>
      <c r="L23" s="37" t="s">
        <v>40</v>
      </c>
      <c r="M23" s="39"/>
    </row>
    <row r="24" spans="1:13" s="38" customFormat="1" ht="50.1" customHeight="1" x14ac:dyDescent="0.25">
      <c r="A24" s="46">
        <v>18</v>
      </c>
      <c r="B24" s="47" t="s">
        <v>18</v>
      </c>
      <c r="C24" s="47" t="s">
        <v>76</v>
      </c>
      <c r="D24" s="50" t="s">
        <v>77</v>
      </c>
      <c r="E24" s="47" t="s">
        <v>59</v>
      </c>
      <c r="F24" s="33">
        <v>1000</v>
      </c>
      <c r="G24" s="34">
        <v>1</v>
      </c>
      <c r="H24" s="35">
        <v>0</v>
      </c>
      <c r="I24" s="35">
        <v>0</v>
      </c>
      <c r="J24" s="36">
        <v>0</v>
      </c>
      <c r="K24" s="35">
        <f t="shared" si="0"/>
        <v>1</v>
      </c>
      <c r="L24" s="37" t="s">
        <v>40</v>
      </c>
      <c r="M24" s="39"/>
    </row>
    <row r="25" spans="1:13" s="38" customFormat="1" ht="50.1" customHeight="1" x14ac:dyDescent="0.25">
      <c r="A25" s="46">
        <v>19</v>
      </c>
      <c r="B25" s="47" t="s">
        <v>18</v>
      </c>
      <c r="C25" s="47" t="s">
        <v>78</v>
      </c>
      <c r="D25" s="50" t="s">
        <v>79</v>
      </c>
      <c r="E25" s="47" t="s">
        <v>59</v>
      </c>
      <c r="F25" s="33">
        <v>5000</v>
      </c>
      <c r="G25" s="34">
        <v>1</v>
      </c>
      <c r="H25" s="35">
        <v>0</v>
      </c>
      <c r="I25" s="35">
        <v>0</v>
      </c>
      <c r="J25" s="36">
        <v>0</v>
      </c>
      <c r="K25" s="35">
        <f t="shared" si="0"/>
        <v>1</v>
      </c>
      <c r="L25" s="37" t="s">
        <v>40</v>
      </c>
      <c r="M25" s="39"/>
    </row>
    <row r="26" spans="1:13" s="10" customFormat="1" ht="50.1" customHeight="1" x14ac:dyDescent="0.25">
      <c r="A26" s="45">
        <v>20</v>
      </c>
      <c r="B26" s="32" t="s">
        <v>18</v>
      </c>
      <c r="C26" s="32" t="s">
        <v>67</v>
      </c>
      <c r="D26" s="49" t="s">
        <v>68</v>
      </c>
      <c r="E26" s="32" t="s">
        <v>59</v>
      </c>
      <c r="F26" s="19">
        <v>300000</v>
      </c>
      <c r="G26" s="8">
        <v>1</v>
      </c>
      <c r="H26" s="3">
        <v>0</v>
      </c>
      <c r="I26" s="3">
        <v>0</v>
      </c>
      <c r="J26" s="11">
        <v>0</v>
      </c>
      <c r="K26" s="3">
        <f t="shared" si="0"/>
        <v>1</v>
      </c>
      <c r="L26" s="9" t="s">
        <v>40</v>
      </c>
      <c r="M26" s="26"/>
    </row>
    <row r="27" spans="1:13" s="10" customFormat="1" ht="50.1" customHeight="1" x14ac:dyDescent="0.25">
      <c r="A27" s="45">
        <v>21</v>
      </c>
      <c r="B27" s="32" t="s">
        <v>18</v>
      </c>
      <c r="C27" s="32" t="s">
        <v>81</v>
      </c>
      <c r="D27" s="49" t="s">
        <v>82</v>
      </c>
      <c r="E27" s="32" t="s">
        <v>59</v>
      </c>
      <c r="F27" s="19">
        <v>5000</v>
      </c>
      <c r="G27" s="8">
        <v>1</v>
      </c>
      <c r="H27" s="3">
        <v>0</v>
      </c>
      <c r="I27" s="3">
        <v>0</v>
      </c>
      <c r="J27" s="11">
        <v>0</v>
      </c>
      <c r="K27" s="3">
        <f t="shared" si="0"/>
        <v>1</v>
      </c>
      <c r="L27" s="9" t="s">
        <v>40</v>
      </c>
      <c r="M27" s="26"/>
    </row>
    <row r="28" spans="1:13" s="38" customFormat="1" ht="50.1" customHeight="1" x14ac:dyDescent="0.25">
      <c r="A28" s="46">
        <v>22</v>
      </c>
      <c r="B28" s="47" t="s">
        <v>18</v>
      </c>
      <c r="C28" s="48" t="s">
        <v>83</v>
      </c>
      <c r="D28" s="50" t="s">
        <v>84</v>
      </c>
      <c r="E28" s="47" t="s">
        <v>59</v>
      </c>
      <c r="F28" s="33">
        <v>500</v>
      </c>
      <c r="G28" s="40">
        <v>1</v>
      </c>
      <c r="H28" s="41">
        <v>0</v>
      </c>
      <c r="I28" s="41">
        <v>0</v>
      </c>
      <c r="J28" s="42">
        <v>0</v>
      </c>
      <c r="K28" s="3">
        <f t="shared" si="0"/>
        <v>1</v>
      </c>
      <c r="L28" s="37" t="s">
        <v>40</v>
      </c>
      <c r="M28" s="39"/>
    </row>
    <row r="29" spans="1:13" s="10" customFormat="1" ht="50.1" customHeight="1" x14ac:dyDescent="0.25">
      <c r="A29" s="44">
        <v>23</v>
      </c>
      <c r="B29" s="32" t="s">
        <v>18</v>
      </c>
      <c r="C29" s="32" t="s">
        <v>69</v>
      </c>
      <c r="D29" s="49" t="s">
        <v>70</v>
      </c>
      <c r="E29" s="47" t="s">
        <v>41</v>
      </c>
      <c r="F29" s="19">
        <v>75000</v>
      </c>
      <c r="G29" s="20">
        <v>35000</v>
      </c>
      <c r="H29" s="5">
        <v>0</v>
      </c>
      <c r="I29" s="5">
        <v>0</v>
      </c>
      <c r="J29" s="21">
        <v>0</v>
      </c>
      <c r="K29" s="3">
        <f t="shared" si="0"/>
        <v>35000</v>
      </c>
      <c r="L29" s="9" t="s">
        <v>40</v>
      </c>
      <c r="M29" s="26"/>
    </row>
    <row r="30" spans="1:13" s="10" customFormat="1" ht="50.1" customHeight="1" x14ac:dyDescent="0.25">
      <c r="A30" s="53">
        <v>24</v>
      </c>
      <c r="B30" s="32" t="s">
        <v>18</v>
      </c>
      <c r="C30" s="32" t="s">
        <v>87</v>
      </c>
      <c r="D30" s="49" t="s">
        <v>88</v>
      </c>
      <c r="E30" s="32" t="s">
        <v>41</v>
      </c>
      <c r="F30" s="19">
        <v>500</v>
      </c>
      <c r="G30" s="8">
        <v>30000</v>
      </c>
      <c r="H30" s="3">
        <v>7000</v>
      </c>
      <c r="I30" s="3">
        <v>3000</v>
      </c>
      <c r="J30" s="11">
        <v>0</v>
      </c>
      <c r="K30" s="3">
        <f t="shared" si="0"/>
        <v>40000</v>
      </c>
      <c r="L30" s="9" t="s">
        <v>40</v>
      </c>
      <c r="M30" s="26"/>
    </row>
    <row r="31" spans="1:13" s="10" customFormat="1" ht="50.1" customHeight="1" thickBot="1" x14ac:dyDescent="0.3">
      <c r="A31" s="44">
        <v>25</v>
      </c>
      <c r="B31" s="32" t="s">
        <v>18</v>
      </c>
      <c r="C31" s="32" t="s">
        <v>89</v>
      </c>
      <c r="D31" s="49" t="s">
        <v>90</v>
      </c>
      <c r="E31" s="32" t="s">
        <v>41</v>
      </c>
      <c r="F31" s="19">
        <v>1000</v>
      </c>
      <c r="G31" s="8">
        <v>0</v>
      </c>
      <c r="H31" s="3">
        <v>0</v>
      </c>
      <c r="I31" s="3">
        <v>3000</v>
      </c>
      <c r="J31" s="11">
        <v>0</v>
      </c>
      <c r="K31" s="3">
        <f t="shared" si="0"/>
        <v>3000</v>
      </c>
      <c r="L31" s="9" t="s">
        <v>40</v>
      </c>
      <c r="M31" s="26"/>
    </row>
    <row r="32" spans="1:13" s="7" customFormat="1" ht="34.5" customHeight="1" x14ac:dyDescent="0.25">
      <c r="A32" s="78">
        <v>1</v>
      </c>
      <c r="B32" s="79"/>
      <c r="C32" s="92" t="s">
        <v>92</v>
      </c>
      <c r="D32" s="93"/>
      <c r="E32" s="93"/>
      <c r="F32" s="93"/>
      <c r="G32" s="93"/>
      <c r="H32" s="93"/>
      <c r="I32" s="93"/>
      <c r="J32" s="93"/>
      <c r="K32" s="93"/>
      <c r="L32" s="94"/>
      <c r="M32" s="27"/>
    </row>
    <row r="33" spans="1:12" s="6" customFormat="1" ht="48.75" customHeight="1" x14ac:dyDescent="0.25">
      <c r="A33" s="63">
        <v>2</v>
      </c>
      <c r="B33" s="64"/>
      <c r="C33" s="54" t="s">
        <v>7</v>
      </c>
      <c r="D33" s="55"/>
      <c r="E33" s="55"/>
      <c r="F33" s="55"/>
      <c r="G33" s="55"/>
      <c r="H33" s="55"/>
      <c r="I33" s="55"/>
      <c r="J33" s="55"/>
      <c r="K33" s="55"/>
      <c r="L33" s="56"/>
    </row>
    <row r="34" spans="1:12" s="6" customFormat="1" ht="42" customHeight="1" x14ac:dyDescent="0.25">
      <c r="A34" s="63">
        <v>3</v>
      </c>
      <c r="B34" s="64"/>
      <c r="C34" s="54" t="s">
        <v>14</v>
      </c>
      <c r="D34" s="55"/>
      <c r="E34" s="55"/>
      <c r="F34" s="55"/>
      <c r="G34" s="55"/>
      <c r="H34" s="55"/>
      <c r="I34" s="55"/>
      <c r="J34" s="55"/>
      <c r="K34" s="55"/>
      <c r="L34" s="56"/>
    </row>
    <row r="35" spans="1:12" s="6" customFormat="1" ht="35.25" customHeight="1" x14ac:dyDescent="0.25">
      <c r="A35" s="63">
        <v>4</v>
      </c>
      <c r="B35" s="64"/>
      <c r="C35" s="54" t="s">
        <v>71</v>
      </c>
      <c r="D35" s="55"/>
      <c r="E35" s="55"/>
      <c r="F35" s="55"/>
      <c r="G35" s="55"/>
      <c r="H35" s="55"/>
      <c r="I35" s="55"/>
      <c r="J35" s="55"/>
      <c r="K35" s="55"/>
      <c r="L35" s="56"/>
    </row>
    <row r="36" spans="1:12" s="6" customFormat="1" ht="41.25" customHeight="1" x14ac:dyDescent="0.25">
      <c r="A36" s="63">
        <v>5</v>
      </c>
      <c r="B36" s="64"/>
      <c r="C36" s="54" t="s">
        <v>86</v>
      </c>
      <c r="D36" s="55"/>
      <c r="E36" s="55"/>
      <c r="F36" s="55"/>
      <c r="G36" s="55"/>
      <c r="H36" s="55"/>
      <c r="I36" s="55"/>
      <c r="J36" s="55"/>
      <c r="K36" s="55"/>
      <c r="L36" s="56"/>
    </row>
    <row r="37" spans="1:12" s="6" customFormat="1" ht="42" customHeight="1" thickBot="1" x14ac:dyDescent="0.3">
      <c r="A37" s="65">
        <v>6</v>
      </c>
      <c r="B37" s="66"/>
      <c r="C37" s="60" t="s">
        <v>6</v>
      </c>
      <c r="D37" s="61"/>
      <c r="E37" s="61"/>
      <c r="F37" s="61"/>
      <c r="G37" s="61"/>
      <c r="H37" s="61"/>
      <c r="I37" s="61"/>
      <c r="J37" s="61"/>
      <c r="K37" s="61"/>
      <c r="L37" s="62"/>
    </row>
  </sheetData>
  <mergeCells count="25">
    <mergeCell ref="A1:D1"/>
    <mergeCell ref="A2:F3"/>
    <mergeCell ref="A32:B32"/>
    <mergeCell ref="A33:B33"/>
    <mergeCell ref="A34:B34"/>
    <mergeCell ref="E1:L1"/>
    <mergeCell ref="G4:J5"/>
    <mergeCell ref="K4:K6"/>
    <mergeCell ref="C32:L32"/>
    <mergeCell ref="F4:F6"/>
    <mergeCell ref="C4:C6"/>
    <mergeCell ref="D4:D6"/>
    <mergeCell ref="E4:E6"/>
    <mergeCell ref="C33:L33"/>
    <mergeCell ref="G2:L3"/>
    <mergeCell ref="C34:L34"/>
    <mergeCell ref="C35:L35"/>
    <mergeCell ref="L4:L6"/>
    <mergeCell ref="C37:L37"/>
    <mergeCell ref="C36:L36"/>
    <mergeCell ref="A35:B35"/>
    <mergeCell ref="A36:B36"/>
    <mergeCell ref="A37:B37"/>
    <mergeCell ref="A4:A6"/>
    <mergeCell ref="B4:B6"/>
  </mergeCells>
  <printOptions horizontalCentered="1"/>
  <pageMargins left="0" right="0" top="0.75" bottom="0.25" header="0.3" footer="0"/>
  <pageSetup paperSize="9" scale="43" fitToHeight="3" orientation="landscape" r:id="rId1"/>
  <headerFooter>
    <oddFooter>&amp;RPage&amp;Pof&amp;N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4"/>
  <sheetViews>
    <sheetView workbookViewId="0">
      <selection activeCell="F18" sqref="F18:F19"/>
    </sheetView>
  </sheetViews>
  <sheetFormatPr defaultRowHeight="15" x14ac:dyDescent="0.25"/>
  <cols>
    <col min="1" max="1" width="9.140625" style="23"/>
    <col min="2" max="2" width="5.28515625" style="23" bestFit="1" customWidth="1"/>
    <col min="3" max="3" width="15" style="23" bestFit="1" customWidth="1"/>
    <col min="4" max="4" width="4" style="23" bestFit="1" customWidth="1"/>
    <col min="5" max="16384" width="9.140625" style="23"/>
  </cols>
  <sheetData>
    <row r="3" spans="2:9" x14ac:dyDescent="0.25">
      <c r="B3" s="29" t="s">
        <v>20</v>
      </c>
      <c r="C3" s="29" t="s">
        <v>21</v>
      </c>
      <c r="D3" s="29" t="s">
        <v>22</v>
      </c>
      <c r="E3" s="29" t="s">
        <v>34</v>
      </c>
      <c r="F3" s="30"/>
      <c r="G3" s="30"/>
      <c r="H3" s="30"/>
      <c r="I3" s="30"/>
    </row>
    <row r="4" spans="2:9" x14ac:dyDescent="0.25">
      <c r="B4" s="29">
        <v>1</v>
      </c>
      <c r="C4" s="31" t="s">
        <v>19</v>
      </c>
      <c r="D4" s="29">
        <v>22</v>
      </c>
      <c r="E4" s="30" t="s">
        <v>31</v>
      </c>
      <c r="F4" s="30"/>
      <c r="G4" s="30">
        <v>3000</v>
      </c>
      <c r="H4" s="30">
        <f>G4*D4</f>
        <v>66000</v>
      </c>
      <c r="I4" s="30">
        <f>H4*5%</f>
        <v>3300</v>
      </c>
    </row>
    <row r="5" spans="2:9" x14ac:dyDescent="0.25">
      <c r="B5" s="29">
        <v>2</v>
      </c>
      <c r="C5" s="31" t="s">
        <v>23</v>
      </c>
      <c r="D5" s="29">
        <v>94</v>
      </c>
      <c r="E5" s="30" t="s">
        <v>32</v>
      </c>
      <c r="F5" s="30"/>
      <c r="G5" s="30">
        <v>1500</v>
      </c>
      <c r="H5" s="30">
        <f t="shared" ref="H5:H11" si="0">G5*D5</f>
        <v>141000</v>
      </c>
      <c r="I5" s="30">
        <f t="shared" ref="I5:I11" si="1">H5*5%</f>
        <v>7050</v>
      </c>
    </row>
    <row r="6" spans="2:9" x14ac:dyDescent="0.25">
      <c r="B6" s="29">
        <v>3</v>
      </c>
      <c r="C6" s="31" t="s">
        <v>24</v>
      </c>
      <c r="D6" s="29">
        <v>13</v>
      </c>
      <c r="E6" s="30" t="s">
        <v>32</v>
      </c>
      <c r="F6" s="30"/>
      <c r="G6" s="30">
        <v>1500</v>
      </c>
      <c r="H6" s="30">
        <f t="shared" si="0"/>
        <v>19500</v>
      </c>
      <c r="I6" s="30">
        <f t="shared" si="1"/>
        <v>975</v>
      </c>
    </row>
    <row r="7" spans="2:9" x14ac:dyDescent="0.25">
      <c r="B7" s="29">
        <v>4</v>
      </c>
      <c r="C7" s="31" t="s">
        <v>25</v>
      </c>
      <c r="D7" s="29">
        <v>6</v>
      </c>
      <c r="E7" s="30" t="s">
        <v>33</v>
      </c>
      <c r="F7" s="30"/>
      <c r="G7" s="30">
        <v>500</v>
      </c>
      <c r="H7" s="30">
        <f t="shared" si="0"/>
        <v>3000</v>
      </c>
      <c r="I7" s="30">
        <f t="shared" si="1"/>
        <v>150</v>
      </c>
    </row>
    <row r="8" spans="2:9" x14ac:dyDescent="0.25">
      <c r="B8" s="29">
        <v>5</v>
      </c>
      <c r="C8" s="31" t="s">
        <v>26</v>
      </c>
      <c r="D8" s="29">
        <v>19</v>
      </c>
      <c r="E8" s="30" t="s">
        <v>32</v>
      </c>
      <c r="F8" s="30"/>
      <c r="G8" s="30">
        <v>1500</v>
      </c>
      <c r="H8" s="30">
        <f t="shared" si="0"/>
        <v>28500</v>
      </c>
      <c r="I8" s="30">
        <f t="shared" si="1"/>
        <v>1425</v>
      </c>
    </row>
    <row r="9" spans="2:9" x14ac:dyDescent="0.25">
      <c r="B9" s="29">
        <v>6</v>
      </c>
      <c r="C9" s="31" t="s">
        <v>27</v>
      </c>
      <c r="D9" s="29">
        <v>26</v>
      </c>
      <c r="E9" s="30" t="s">
        <v>32</v>
      </c>
      <c r="F9" s="30"/>
      <c r="G9" s="30">
        <v>500</v>
      </c>
      <c r="H9" s="30">
        <f t="shared" si="0"/>
        <v>13000</v>
      </c>
      <c r="I9" s="30">
        <f t="shared" si="1"/>
        <v>650</v>
      </c>
    </row>
    <row r="10" spans="2:9" x14ac:dyDescent="0.25">
      <c r="B10" s="29">
        <v>7</v>
      </c>
      <c r="C10" s="31" t="s">
        <v>28</v>
      </c>
      <c r="D10" s="29">
        <v>2</v>
      </c>
      <c r="E10" s="30" t="s">
        <v>33</v>
      </c>
      <c r="F10" s="30"/>
      <c r="G10" s="30">
        <v>500</v>
      </c>
      <c r="H10" s="30">
        <f t="shared" si="0"/>
        <v>1000</v>
      </c>
      <c r="I10" s="30">
        <f t="shared" si="1"/>
        <v>50</v>
      </c>
    </row>
    <row r="11" spans="2:9" x14ac:dyDescent="0.25">
      <c r="B11" s="29">
        <v>8</v>
      </c>
      <c r="C11" s="31" t="s">
        <v>29</v>
      </c>
      <c r="D11" s="29">
        <v>5</v>
      </c>
      <c r="E11" s="30" t="s">
        <v>33</v>
      </c>
      <c r="F11" s="30"/>
      <c r="G11" s="30">
        <v>500</v>
      </c>
      <c r="H11" s="30">
        <f t="shared" si="0"/>
        <v>2500</v>
      </c>
      <c r="I11" s="30">
        <f t="shared" si="1"/>
        <v>125</v>
      </c>
    </row>
    <row r="12" spans="2:9" x14ac:dyDescent="0.25">
      <c r="B12" s="31"/>
      <c r="C12" s="31" t="s">
        <v>30</v>
      </c>
      <c r="D12" s="29">
        <v>187</v>
      </c>
      <c r="E12" s="30"/>
      <c r="F12" s="30"/>
      <c r="G12" s="30"/>
      <c r="H12" s="30"/>
      <c r="I12" s="30"/>
    </row>
    <row r="13" spans="2:9" x14ac:dyDescent="0.25">
      <c r="B13" s="24"/>
      <c r="C13" s="25"/>
      <c r="D13" s="25"/>
    </row>
    <row r="14" spans="2:9" x14ac:dyDescent="0.25">
      <c r="I14" s="28" t="s">
        <v>39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517</vt:lpstr>
      <vt:lpstr>Sheet1</vt:lpstr>
      <vt:lpstr>'517'!Print_Titles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MP/Kumar Bharat, L-08S(MXES)</dc:creator>
  <cp:lastModifiedBy>G/Rishu, JET2(SVR)</cp:lastModifiedBy>
  <cp:lastPrinted>2016-07-05T10:28:33Z</cp:lastPrinted>
  <dcterms:created xsi:type="dcterms:W3CDTF">2015-06-28T09:43:27Z</dcterms:created>
  <dcterms:modified xsi:type="dcterms:W3CDTF">2017-01-30T09:55:22Z</dcterms:modified>
</cp:coreProperties>
</file>